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0" yWindow="36" windowWidth="12396" windowHeight="84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<sst xmlns="http://schemas.openxmlformats.org/spreadsheetml/2006/main" count="196" uniqueCount="111">
  <si>
    <t>Название команды</t>
  </si>
  <si>
    <t>класс</t>
  </si>
  <si>
    <t>Фамилия</t>
  </si>
  <si>
    <t>РМ</t>
  </si>
  <si>
    <t>Рмю</t>
  </si>
  <si>
    <t>Разбаш Андрей</t>
  </si>
  <si>
    <t>Храпов Андрей</t>
  </si>
  <si>
    <t>Кальманович Павел</t>
  </si>
  <si>
    <t>Алешин Павел</t>
  </si>
  <si>
    <t>Кравченко Артем</t>
  </si>
  <si>
    <t>Ладыгин Кирилл</t>
  </si>
  <si>
    <t>Рыжков Геннадий</t>
  </si>
  <si>
    <t>Панфилов Леонид</t>
  </si>
  <si>
    <t>РАКЕТ</t>
  </si>
  <si>
    <t>Шешенин Владимир</t>
  </si>
  <si>
    <t>НОВОВОРОНЕЖ-КАРТ</t>
  </si>
  <si>
    <t>ОБЩЕКОМАНДНЫЙ ЗАЧЕТ</t>
  </si>
  <si>
    <t>Командный зачет Ротакс Макс</t>
  </si>
  <si>
    <t>Командный зачет в Первенстве России</t>
  </si>
  <si>
    <t>Борисов Максим</t>
  </si>
  <si>
    <t>РМю</t>
  </si>
  <si>
    <t>Митрохин Михаил</t>
  </si>
  <si>
    <t>СДЮСТШ  Москва</t>
  </si>
  <si>
    <t>Кожевников Василий</t>
  </si>
  <si>
    <t>Строганов Юрий</t>
  </si>
  <si>
    <t>Яновский Дмитрий</t>
  </si>
  <si>
    <t>1 этап</t>
  </si>
  <si>
    <t>АНО Автомотоклуб</t>
  </si>
  <si>
    <t>ФСО России</t>
  </si>
  <si>
    <t>Колодкин Илья</t>
  </si>
  <si>
    <t>Пахомов Григорий</t>
  </si>
  <si>
    <t>Хомяков Александр</t>
  </si>
  <si>
    <t>МГТУ им Баумана</t>
  </si>
  <si>
    <t>Дубина Артем</t>
  </si>
  <si>
    <t>Иванов Максим</t>
  </si>
  <si>
    <t>Кононов Антон</t>
  </si>
  <si>
    <t>Карачев Алексей</t>
  </si>
  <si>
    <t>Convers Kart Racing</t>
  </si>
  <si>
    <t>Юдин Антон</t>
  </si>
  <si>
    <t>Корнеев Денис</t>
  </si>
  <si>
    <t>Абакумов Роман</t>
  </si>
  <si>
    <t>Поволоцкий Илья</t>
  </si>
  <si>
    <t>KF 3</t>
  </si>
  <si>
    <t>Новиков Богдан</t>
  </si>
  <si>
    <t>Рунов Андрей</t>
  </si>
  <si>
    <t>KZ 2</t>
  </si>
  <si>
    <t>Lada Sport</t>
  </si>
  <si>
    <t>Хаак Стефан</t>
  </si>
  <si>
    <t>Кама Racing</t>
  </si>
  <si>
    <t>Калинин Илья</t>
  </si>
  <si>
    <t>Forza-Sport</t>
  </si>
  <si>
    <t>Ладыгин Антон</t>
  </si>
  <si>
    <t>Дидыч Иван</t>
  </si>
  <si>
    <t>Привокзальный СТК</t>
  </si>
  <si>
    <t>РОСТО г.Тула</t>
  </si>
  <si>
    <t>Командный зачет в классе KZ 2</t>
  </si>
  <si>
    <t>Командный зачет в классе KF 2</t>
  </si>
  <si>
    <t>KF 2</t>
  </si>
  <si>
    <t>НВ-КАРТ-Интер</t>
  </si>
  <si>
    <t>Максимов Евгений</t>
  </si>
  <si>
    <t>Вишован Евгений</t>
  </si>
  <si>
    <t>Вилькс Артур</t>
  </si>
  <si>
    <t>Папирус</t>
  </si>
  <si>
    <t>Вонзанок Ян</t>
  </si>
  <si>
    <t>Богданов Иван</t>
  </si>
  <si>
    <t>Сироткин Сергей</t>
  </si>
  <si>
    <t>Маркелов Артем</t>
  </si>
  <si>
    <t xml:space="preserve">УТЦ Лидер -команда </t>
  </si>
  <si>
    <t>Transprint Lieder</t>
  </si>
  <si>
    <t>2 этап</t>
  </si>
  <si>
    <t>Маяк - Моторспорт</t>
  </si>
  <si>
    <t>Ильютченко Игнат</t>
  </si>
  <si>
    <t>Окуньков Кирилл</t>
  </si>
  <si>
    <t>Буренко Илья</t>
  </si>
  <si>
    <t>СТАК "Вираж"</t>
  </si>
  <si>
    <t>Кобзуненко Даниель</t>
  </si>
  <si>
    <t>Гноевой Владимир</t>
  </si>
  <si>
    <t>Степанов Глеб</t>
  </si>
  <si>
    <t>Мотренко Данил</t>
  </si>
  <si>
    <t>Егоров Антон</t>
  </si>
  <si>
    <t>Нечаев Владимир</t>
  </si>
  <si>
    <t>Густешов Никита</t>
  </si>
  <si>
    <t>3 этап</t>
  </si>
  <si>
    <t>4 этап</t>
  </si>
  <si>
    <t>5 этап</t>
  </si>
  <si>
    <t>6 этап</t>
  </si>
  <si>
    <t>сумма</t>
  </si>
  <si>
    <t>Татарстан</t>
  </si>
  <si>
    <t>Минниханов Расуль</t>
  </si>
  <si>
    <t>Тимерзянов Тимур</t>
  </si>
  <si>
    <t>СДЮСТШ Москва</t>
  </si>
  <si>
    <t>Ступеньков Владислав</t>
  </si>
  <si>
    <t>Стовба Алексей</t>
  </si>
  <si>
    <t>Соколов Евгений</t>
  </si>
  <si>
    <t>Мирсалибаев Хамит</t>
  </si>
  <si>
    <t>Волков Максим</t>
  </si>
  <si>
    <t>Ульянов Александр</t>
  </si>
  <si>
    <t>Кузьмин Владимир</t>
  </si>
  <si>
    <t>Бузников Филипп</t>
  </si>
  <si>
    <t>Зенкин Александр</t>
  </si>
  <si>
    <t>Пилякин Андрей</t>
  </si>
  <si>
    <t>Мещеряков Вадим</t>
  </si>
  <si>
    <t>Бурштейн Михаил</t>
  </si>
  <si>
    <t>ИТОГ</t>
  </si>
  <si>
    <t>7 этап</t>
  </si>
  <si>
    <t>Азаров Денис</t>
  </si>
  <si>
    <t>Ольховский Валерий</t>
  </si>
  <si>
    <t>Гуренко Константин</t>
  </si>
  <si>
    <t>Иевлев Сергей</t>
  </si>
  <si>
    <t>Командный зачет 2007 года</t>
  </si>
  <si>
    <t>НВ-Карт-Формула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</si>
</sst>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8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24"/>
      <color indexed="10"/>
      <name val="Arial Cyr"/>
      <family val="0"/>
    </font>
    <font>
      <sz val="11"/>
      <name val="Arial Cyr"/>
      <family val="0"/>
    </font>
    <font>
      <sz val="24"/>
      <name val="Arial Cyr"/>
      <family val="0"/>
    </font>
    <font>
      <b/>
      <sz val="2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7"/>
  <sheetViews>
    <sheetView tabSelected="1" zoomScale="65" zoomScaleNormal="65" workbookViewId="0" topLeftCell="A1">
      <selection activeCell="A28" sqref="A28"/>
    </sheetView>
  </sheetViews>
  <sheetFormatPr defaultColWidth="9.00390625" defaultRowHeight="12.75"/>
  <cols>
    <col min="1" max="1" width="26.125" style="0" customWidth="1"/>
    <col min="2" max="2" width="10.125" style="18" customWidth="1"/>
    <col min="3" max="3" width="4.875" style="24" customWidth="1"/>
    <col min="4" max="4" width="24.625" style="18" customWidth="1"/>
    <col min="5" max="5" width="6.00390625" style="21" customWidth="1"/>
    <col min="6" max="6" width="11.875" style="18" customWidth="1"/>
    <col min="7" max="7" width="5.125" style="22" customWidth="1"/>
    <col min="8" max="8" width="13.50390625" style="18" customWidth="1"/>
    <col min="9" max="9" width="5.125" style="22" customWidth="1"/>
    <col min="10" max="10" width="12.50390625" style="18" customWidth="1"/>
    <col min="11" max="11" width="5.125" style="22" customWidth="1"/>
    <col min="12" max="12" width="12.00390625" style="18" customWidth="1"/>
    <col min="13" max="13" width="5.125" style="22" customWidth="1"/>
    <col min="14" max="14" width="11.875" style="18" customWidth="1"/>
    <col min="15" max="15" width="5.125" style="22" customWidth="1"/>
    <col min="16" max="16" width="14.00390625" style="18" customWidth="1"/>
    <col min="17" max="17" width="13.50390625" style="18" customWidth="1"/>
    <col min="18" max="18" width="12.00390625" style="103" customWidth="1"/>
    <col min="19" max="19" width="12.875" style="23" customWidth="1"/>
    <col min="20" max="20" width="11.625" style="23" customWidth="1"/>
  </cols>
  <sheetData>
    <row r="1" spans="1:20" ht="34.5" customHeight="1">
      <c r="A1" s="91" t="s">
        <v>109</v>
      </c>
      <c r="B1" s="91"/>
      <c r="C1" s="91"/>
      <c r="D1" s="91"/>
      <c r="Q1" s="23"/>
      <c r="R1" s="100"/>
      <c r="S1"/>
      <c r="T1"/>
    </row>
    <row r="2" spans="1:20" ht="15" customHeight="1">
      <c r="A2" s="92"/>
      <c r="B2" s="92"/>
      <c r="C2" s="92"/>
      <c r="D2" s="92"/>
      <c r="Q2" s="23"/>
      <c r="R2" s="100"/>
      <c r="S2"/>
      <c r="T2"/>
    </row>
    <row r="3" spans="1:20" ht="15" customHeight="1">
      <c r="A3" s="1" t="s">
        <v>0</v>
      </c>
      <c r="B3" s="25" t="s">
        <v>1</v>
      </c>
      <c r="C3" s="25"/>
      <c r="D3" s="25" t="s">
        <v>2</v>
      </c>
      <c r="E3" s="62" t="s">
        <v>26</v>
      </c>
      <c r="F3" s="63"/>
      <c r="G3" s="62" t="s">
        <v>69</v>
      </c>
      <c r="H3" s="63"/>
      <c r="I3" s="62" t="s">
        <v>82</v>
      </c>
      <c r="J3" s="63"/>
      <c r="K3" s="62" t="s">
        <v>83</v>
      </c>
      <c r="L3" s="63"/>
      <c r="M3" s="62" t="s">
        <v>84</v>
      </c>
      <c r="N3" s="63"/>
      <c r="O3" s="62" t="s">
        <v>85</v>
      </c>
      <c r="P3" s="63"/>
      <c r="Q3" s="27" t="s">
        <v>86</v>
      </c>
      <c r="R3" s="99" t="s">
        <v>103</v>
      </c>
      <c r="S3"/>
      <c r="T3"/>
    </row>
    <row r="4" spans="1:20" ht="23.25" customHeight="1">
      <c r="A4" s="114" t="s">
        <v>16</v>
      </c>
      <c r="B4" s="115"/>
      <c r="C4" s="115"/>
      <c r="D4" s="90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31"/>
      <c r="R4" s="71">
        <v>2007</v>
      </c>
      <c r="S4"/>
      <c r="T4"/>
    </row>
    <row r="5" spans="1:20" ht="18" customHeight="1">
      <c r="A5" s="78" t="s">
        <v>46</v>
      </c>
      <c r="B5" s="14" t="s">
        <v>57</v>
      </c>
      <c r="C5" s="13">
        <v>11</v>
      </c>
      <c r="D5" s="15" t="s">
        <v>61</v>
      </c>
      <c r="E5" s="16">
        <v>8</v>
      </c>
      <c r="F5" s="105">
        <f>E5+E6+E8+E9</f>
        <v>54</v>
      </c>
      <c r="G5" s="16">
        <v>17</v>
      </c>
      <c r="H5" s="105">
        <f>G5+G6+G8+G9+G7</f>
        <v>67</v>
      </c>
      <c r="I5" s="16">
        <v>8</v>
      </c>
      <c r="J5" s="105">
        <f>I5+I6+I8+I9+I7</f>
        <v>114</v>
      </c>
      <c r="K5" s="16"/>
      <c r="L5" s="105">
        <f>K5+K6+K8+K9+K7</f>
        <v>43</v>
      </c>
      <c r="M5" s="16">
        <v>18</v>
      </c>
      <c r="N5" s="105">
        <f>M5+M6+M8+M9+M7</f>
        <v>73</v>
      </c>
      <c r="O5" s="16">
        <v>8</v>
      </c>
      <c r="P5" s="105">
        <f>O5+O6+O8+O9+O7</f>
        <v>84</v>
      </c>
      <c r="Q5" s="108">
        <f>P5+N5+L5+J5+H5+F5</f>
        <v>435</v>
      </c>
      <c r="R5" s="87">
        <f>Q5-L5</f>
        <v>392</v>
      </c>
      <c r="S5"/>
      <c r="T5"/>
    </row>
    <row r="6" spans="1:20" ht="17.25" customHeight="1">
      <c r="A6" s="4"/>
      <c r="B6" s="14" t="s">
        <v>57</v>
      </c>
      <c r="C6" s="13">
        <v>12</v>
      </c>
      <c r="D6" s="15" t="s">
        <v>8</v>
      </c>
      <c r="E6" s="16">
        <v>0</v>
      </c>
      <c r="F6" s="106"/>
      <c r="G6" s="16">
        <v>22</v>
      </c>
      <c r="H6" s="106"/>
      <c r="I6" s="16">
        <v>20</v>
      </c>
      <c r="J6" s="106"/>
      <c r="K6" s="16"/>
      <c r="L6" s="106"/>
      <c r="M6" s="16">
        <v>10</v>
      </c>
      <c r="N6" s="106"/>
      <c r="O6" s="16">
        <v>22</v>
      </c>
      <c r="P6" s="106"/>
      <c r="Q6" s="109"/>
      <c r="R6" s="88"/>
      <c r="S6"/>
      <c r="T6"/>
    </row>
    <row r="7" spans="1:20" ht="17.25" customHeight="1">
      <c r="A7" s="12"/>
      <c r="B7" s="14" t="s">
        <v>45</v>
      </c>
      <c r="C7" s="13">
        <v>2</v>
      </c>
      <c r="D7" s="15" t="s">
        <v>80</v>
      </c>
      <c r="E7" s="16"/>
      <c r="F7" s="106"/>
      <c r="G7" s="16">
        <v>8</v>
      </c>
      <c r="H7" s="106"/>
      <c r="I7" s="16"/>
      <c r="J7" s="106"/>
      <c r="K7" s="16"/>
      <c r="L7" s="106"/>
      <c r="M7" s="16"/>
      <c r="N7" s="106"/>
      <c r="O7" s="16"/>
      <c r="P7" s="106"/>
      <c r="Q7" s="109"/>
      <c r="R7" s="88"/>
      <c r="S7"/>
      <c r="T7"/>
    </row>
    <row r="8" spans="2:20" ht="17.25" customHeight="1">
      <c r="B8" s="14" t="s">
        <v>45</v>
      </c>
      <c r="C8" s="13">
        <v>11</v>
      </c>
      <c r="D8" s="15" t="s">
        <v>47</v>
      </c>
      <c r="E8" s="16">
        <v>34</v>
      </c>
      <c r="F8" s="106"/>
      <c r="G8" s="16"/>
      <c r="H8" s="106"/>
      <c r="I8" s="16">
        <v>45</v>
      </c>
      <c r="J8" s="106"/>
      <c r="K8" s="16">
        <v>20</v>
      </c>
      <c r="L8" s="106"/>
      <c r="M8" s="16">
        <v>22</v>
      </c>
      <c r="N8" s="106"/>
      <c r="O8" s="16">
        <v>23</v>
      </c>
      <c r="P8" s="106"/>
      <c r="Q8" s="109"/>
      <c r="R8" s="88"/>
      <c r="S8"/>
      <c r="T8"/>
    </row>
    <row r="9" spans="1:20" ht="15.75" customHeight="1">
      <c r="A9" s="6"/>
      <c r="B9" s="14" t="s">
        <v>45</v>
      </c>
      <c r="C9" s="13">
        <v>12</v>
      </c>
      <c r="D9" s="15" t="s">
        <v>7</v>
      </c>
      <c r="E9" s="16">
        <v>12</v>
      </c>
      <c r="F9" s="107"/>
      <c r="G9" s="16">
        <v>20</v>
      </c>
      <c r="H9" s="34"/>
      <c r="I9" s="16">
        <v>41</v>
      </c>
      <c r="J9" s="107"/>
      <c r="K9" s="16">
        <v>23</v>
      </c>
      <c r="L9" s="107"/>
      <c r="M9" s="16">
        <v>23</v>
      </c>
      <c r="N9" s="107"/>
      <c r="O9" s="16">
        <v>31</v>
      </c>
      <c r="P9" s="107"/>
      <c r="Q9" s="110"/>
      <c r="R9" s="89"/>
      <c r="S9"/>
      <c r="T9"/>
    </row>
    <row r="10" ht="18" customHeight="1"/>
    <row r="11" spans="1:20" ht="15" customHeight="1">
      <c r="A11" s="79" t="s">
        <v>15</v>
      </c>
      <c r="B11" s="14" t="s">
        <v>57</v>
      </c>
      <c r="C11" s="13">
        <v>68</v>
      </c>
      <c r="D11" s="15" t="s">
        <v>25</v>
      </c>
      <c r="E11" s="16">
        <v>0</v>
      </c>
      <c r="F11" s="105">
        <f>E11+E16+E12+E15</f>
        <v>61</v>
      </c>
      <c r="G11" s="16">
        <v>20</v>
      </c>
      <c r="H11" s="105">
        <f>G11+G16+G12+G15</f>
        <v>88</v>
      </c>
      <c r="I11" s="16">
        <v>9</v>
      </c>
      <c r="J11" s="105">
        <f>I11+I16+I12+I15</f>
        <v>20</v>
      </c>
      <c r="K11" s="16">
        <v>17</v>
      </c>
      <c r="L11" s="105">
        <f>K11+K16+K12+K15+K17</f>
        <v>62</v>
      </c>
      <c r="M11" s="16"/>
      <c r="N11" s="105">
        <f>M16+M15+M13+M14+M17</f>
        <v>92</v>
      </c>
      <c r="O11" s="16"/>
      <c r="P11" s="105">
        <f>O16+O15+O13+O14+O17+O11+O12</f>
        <v>67</v>
      </c>
      <c r="Q11" s="108">
        <f>P11+N11+L11+J11+H11+F11</f>
        <v>390</v>
      </c>
      <c r="R11" s="87">
        <f>Q11-J11</f>
        <v>370</v>
      </c>
      <c r="S11"/>
      <c r="T11"/>
    </row>
    <row r="12" spans="1:20" ht="15" customHeight="1">
      <c r="A12" s="3"/>
      <c r="B12" s="14" t="s">
        <v>57</v>
      </c>
      <c r="C12" s="13">
        <v>23</v>
      </c>
      <c r="D12" s="15" t="s">
        <v>59</v>
      </c>
      <c r="E12" s="16">
        <v>21</v>
      </c>
      <c r="F12" s="106"/>
      <c r="G12" s="16">
        <v>13</v>
      </c>
      <c r="H12" s="106"/>
      <c r="I12" s="16">
        <v>8</v>
      </c>
      <c r="J12" s="106"/>
      <c r="K12" s="16">
        <v>0</v>
      </c>
      <c r="L12" s="106"/>
      <c r="M12" s="16"/>
      <c r="N12" s="106"/>
      <c r="O12" s="16">
        <v>16</v>
      </c>
      <c r="P12" s="106"/>
      <c r="Q12" s="109"/>
      <c r="R12" s="88"/>
      <c r="S12"/>
      <c r="T12"/>
    </row>
    <row r="13" spans="1:20" ht="15" customHeight="1">
      <c r="A13" s="3"/>
      <c r="B13" s="14" t="s">
        <v>57</v>
      </c>
      <c r="C13" s="13">
        <v>55</v>
      </c>
      <c r="D13" s="15" t="s">
        <v>100</v>
      </c>
      <c r="E13" s="16"/>
      <c r="F13" s="106"/>
      <c r="G13" s="16"/>
      <c r="H13" s="106"/>
      <c r="I13" s="16"/>
      <c r="J13" s="106"/>
      <c r="K13" s="16"/>
      <c r="L13" s="106"/>
      <c r="M13" s="16">
        <v>14</v>
      </c>
      <c r="N13" s="106"/>
      <c r="O13" s="16"/>
      <c r="P13" s="106"/>
      <c r="Q13" s="109"/>
      <c r="R13" s="88"/>
      <c r="S13"/>
      <c r="T13"/>
    </row>
    <row r="14" spans="1:20" ht="15" customHeight="1">
      <c r="A14" s="3"/>
      <c r="B14" s="14" t="s">
        <v>57</v>
      </c>
      <c r="C14" s="13">
        <v>2</v>
      </c>
      <c r="D14" s="15" t="s">
        <v>101</v>
      </c>
      <c r="E14" s="16"/>
      <c r="F14" s="106"/>
      <c r="G14" s="16"/>
      <c r="H14" s="106"/>
      <c r="I14" s="16"/>
      <c r="J14" s="106"/>
      <c r="K14" s="16"/>
      <c r="L14" s="106"/>
      <c r="M14" s="16">
        <v>27</v>
      </c>
      <c r="N14" s="106"/>
      <c r="O14" s="16">
        <v>11</v>
      </c>
      <c r="P14" s="106"/>
      <c r="Q14" s="109"/>
      <c r="R14" s="88"/>
      <c r="S14"/>
      <c r="T14"/>
    </row>
    <row r="15" spans="1:20" ht="15" customHeight="1">
      <c r="A15" s="3"/>
      <c r="B15" s="14" t="s">
        <v>45</v>
      </c>
      <c r="C15" s="13">
        <v>3</v>
      </c>
      <c r="D15" s="15" t="s">
        <v>11</v>
      </c>
      <c r="E15" s="16">
        <v>38</v>
      </c>
      <c r="F15" s="106"/>
      <c r="G15" s="16">
        <v>50</v>
      </c>
      <c r="H15" s="106"/>
      <c r="I15" s="16">
        <v>0</v>
      </c>
      <c r="J15" s="106"/>
      <c r="K15" s="16">
        <v>30</v>
      </c>
      <c r="L15" s="106"/>
      <c r="M15" s="16">
        <v>32</v>
      </c>
      <c r="N15" s="106"/>
      <c r="O15" s="16">
        <v>7</v>
      </c>
      <c r="P15" s="106"/>
      <c r="Q15" s="109"/>
      <c r="R15" s="88"/>
      <c r="S15"/>
      <c r="T15"/>
    </row>
    <row r="16" spans="1:20" ht="15" customHeight="1">
      <c r="A16" s="4"/>
      <c r="B16" s="14" t="s">
        <v>45</v>
      </c>
      <c r="C16" s="13">
        <v>30</v>
      </c>
      <c r="D16" s="15" t="s">
        <v>60</v>
      </c>
      <c r="E16" s="16">
        <v>2</v>
      </c>
      <c r="F16" s="106"/>
      <c r="G16" s="16">
        <v>5</v>
      </c>
      <c r="H16" s="106"/>
      <c r="I16" s="16">
        <v>3</v>
      </c>
      <c r="J16" s="106"/>
      <c r="K16" s="16"/>
      <c r="L16" s="106"/>
      <c r="M16" s="16"/>
      <c r="N16" s="106"/>
      <c r="O16" s="16"/>
      <c r="P16" s="106"/>
      <c r="Q16" s="109"/>
      <c r="R16" s="88"/>
      <c r="S16"/>
      <c r="T16"/>
    </row>
    <row r="17" spans="1:18" s="18" customFormat="1" ht="15" customHeight="1">
      <c r="A17" s="13"/>
      <c r="B17" s="14" t="s">
        <v>45</v>
      </c>
      <c r="C17" s="13">
        <v>8</v>
      </c>
      <c r="D17" s="15" t="s">
        <v>96</v>
      </c>
      <c r="E17" s="16"/>
      <c r="F17" s="107"/>
      <c r="G17" s="16"/>
      <c r="H17" s="107"/>
      <c r="I17" s="16"/>
      <c r="J17" s="107"/>
      <c r="K17" s="16">
        <v>15</v>
      </c>
      <c r="L17" s="107"/>
      <c r="M17" s="16">
        <v>19</v>
      </c>
      <c r="N17" s="107"/>
      <c r="O17" s="16">
        <v>33</v>
      </c>
      <c r="P17" s="107"/>
      <c r="Q17" s="110"/>
      <c r="R17" s="89"/>
    </row>
    <row r="18" spans="1:20" ht="15" customHeight="1">
      <c r="A18" s="4"/>
      <c r="B18" s="14"/>
      <c r="C18" s="13"/>
      <c r="D18" s="15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32"/>
      <c r="Q18" s="31"/>
      <c r="R18" s="71"/>
      <c r="S18"/>
      <c r="T18"/>
    </row>
    <row r="19" spans="1:20" ht="21.75" customHeight="1">
      <c r="A19" s="114" t="s">
        <v>55</v>
      </c>
      <c r="B19" s="115"/>
      <c r="C19" s="115"/>
      <c r="D19" s="90"/>
      <c r="E19" s="28"/>
      <c r="F19" s="30"/>
      <c r="G19" s="28"/>
      <c r="H19" s="30"/>
      <c r="I19" s="28"/>
      <c r="J19" s="30"/>
      <c r="K19" s="28"/>
      <c r="L19" s="30"/>
      <c r="M19" s="28"/>
      <c r="N19" s="30"/>
      <c r="O19" s="28"/>
      <c r="P19" s="29"/>
      <c r="Q19" s="31"/>
      <c r="R19" s="71"/>
      <c r="S19"/>
      <c r="T19"/>
    </row>
    <row r="20" spans="1:20" ht="15" customHeight="1">
      <c r="A20" s="78" t="s">
        <v>46</v>
      </c>
      <c r="B20" s="14" t="s">
        <v>45</v>
      </c>
      <c r="C20" s="13">
        <v>11</v>
      </c>
      <c r="D20" s="15" t="s">
        <v>47</v>
      </c>
      <c r="E20" s="16">
        <v>34</v>
      </c>
      <c r="F20" s="105">
        <f>E20+E22</f>
        <v>46</v>
      </c>
      <c r="G20" s="16"/>
      <c r="H20" s="105">
        <f>G20+G22+G21</f>
        <v>28</v>
      </c>
      <c r="I20" s="16">
        <v>45</v>
      </c>
      <c r="J20" s="105">
        <f>I20+I22+I21</f>
        <v>72</v>
      </c>
      <c r="K20" s="16">
        <v>20</v>
      </c>
      <c r="L20" s="105">
        <f>K20+K22+K21</f>
        <v>43</v>
      </c>
      <c r="M20" s="16">
        <v>22</v>
      </c>
      <c r="N20" s="105">
        <f>M20+M22+M21</f>
        <v>45</v>
      </c>
      <c r="O20" s="16">
        <v>23</v>
      </c>
      <c r="P20" s="105">
        <f>O20+O22+O21</f>
        <v>54</v>
      </c>
      <c r="Q20" s="108">
        <f>P20+N20+L20+J20+H20+F20</f>
        <v>288</v>
      </c>
      <c r="R20" s="87">
        <f>Q20-H20</f>
        <v>260</v>
      </c>
      <c r="S20"/>
      <c r="T20"/>
    </row>
    <row r="21" spans="1:20" ht="15" customHeight="1">
      <c r="A21" s="6"/>
      <c r="B21" s="14" t="s">
        <v>45</v>
      </c>
      <c r="C21" s="13">
        <v>2</v>
      </c>
      <c r="D21" s="15" t="s">
        <v>80</v>
      </c>
      <c r="E21" s="16"/>
      <c r="F21" s="106"/>
      <c r="G21" s="16">
        <v>8</v>
      </c>
      <c r="H21" s="106"/>
      <c r="I21" s="16"/>
      <c r="J21" s="106"/>
      <c r="K21" s="16"/>
      <c r="L21" s="106"/>
      <c r="M21" s="16"/>
      <c r="N21" s="106"/>
      <c r="O21" s="16">
        <v>31</v>
      </c>
      <c r="P21" s="106"/>
      <c r="Q21" s="109"/>
      <c r="R21" s="88"/>
      <c r="S21"/>
      <c r="T21"/>
    </row>
    <row r="22" spans="1:20" ht="15" customHeight="1">
      <c r="A22" s="6"/>
      <c r="B22" s="14" t="s">
        <v>45</v>
      </c>
      <c r="C22" s="13">
        <v>12</v>
      </c>
      <c r="D22" s="15" t="s">
        <v>7</v>
      </c>
      <c r="E22" s="16">
        <v>12</v>
      </c>
      <c r="F22" s="107"/>
      <c r="G22" s="16">
        <v>20</v>
      </c>
      <c r="H22" s="107"/>
      <c r="I22" s="16">
        <v>27</v>
      </c>
      <c r="J22" s="107"/>
      <c r="K22" s="16">
        <v>23</v>
      </c>
      <c r="L22" s="107"/>
      <c r="M22" s="16">
        <v>23</v>
      </c>
      <c r="N22" s="107"/>
      <c r="O22" s="16"/>
      <c r="P22" s="107"/>
      <c r="Q22" s="110"/>
      <c r="R22" s="89"/>
      <c r="S22"/>
      <c r="T22"/>
    </row>
    <row r="23" spans="1:20" ht="15" customHeight="1">
      <c r="A23" s="6"/>
      <c r="B23" s="14"/>
      <c r="C23" s="13"/>
      <c r="D23" s="15"/>
      <c r="E23" s="16"/>
      <c r="F23" s="19"/>
      <c r="G23" s="16"/>
      <c r="H23" s="19"/>
      <c r="I23" s="16"/>
      <c r="J23" s="19"/>
      <c r="K23" s="16"/>
      <c r="L23" s="19"/>
      <c r="M23" s="16"/>
      <c r="N23" s="19"/>
      <c r="O23" s="16"/>
      <c r="P23" s="34"/>
      <c r="Q23" s="75"/>
      <c r="R23" s="102"/>
      <c r="S23"/>
      <c r="T23"/>
    </row>
    <row r="24" spans="1:20" ht="18.75" customHeight="1">
      <c r="A24" s="80" t="s">
        <v>110</v>
      </c>
      <c r="B24" s="14" t="s">
        <v>45</v>
      </c>
      <c r="C24" s="13">
        <v>3</v>
      </c>
      <c r="D24" s="15" t="s">
        <v>11</v>
      </c>
      <c r="E24" s="16">
        <v>38</v>
      </c>
      <c r="F24" s="105">
        <f>E24+E25</f>
        <v>41</v>
      </c>
      <c r="G24" s="16">
        <v>50</v>
      </c>
      <c r="H24" s="105">
        <f>G24+G25</f>
        <v>55</v>
      </c>
      <c r="I24" s="16">
        <v>0</v>
      </c>
      <c r="J24" s="105">
        <f>I24+I25</f>
        <v>3</v>
      </c>
      <c r="K24" s="16">
        <v>30</v>
      </c>
      <c r="L24" s="105">
        <f>K24+K25+K26</f>
        <v>45</v>
      </c>
      <c r="M24" s="16">
        <v>32</v>
      </c>
      <c r="N24" s="105">
        <f>M24+M26</f>
        <v>51</v>
      </c>
      <c r="O24" s="16">
        <v>7</v>
      </c>
      <c r="P24" s="105">
        <f>O24+O25+O26</f>
        <v>40</v>
      </c>
      <c r="Q24" s="93">
        <f>P24+N24+L24+J24+H24+F24</f>
        <v>235</v>
      </c>
      <c r="R24" s="87">
        <f>Q24-J24</f>
        <v>232</v>
      </c>
      <c r="S24"/>
      <c r="T24"/>
    </row>
    <row r="25" spans="1:20" ht="18" customHeight="1">
      <c r="A25" s="6"/>
      <c r="B25" s="14" t="s">
        <v>45</v>
      </c>
      <c r="C25" s="13">
        <v>30</v>
      </c>
      <c r="D25" s="15" t="s">
        <v>60</v>
      </c>
      <c r="E25" s="16">
        <v>3</v>
      </c>
      <c r="F25" s="107"/>
      <c r="G25" s="16">
        <v>5</v>
      </c>
      <c r="H25" s="107"/>
      <c r="I25" s="16">
        <v>3</v>
      </c>
      <c r="J25" s="107"/>
      <c r="K25" s="16"/>
      <c r="L25" s="107"/>
      <c r="M25" s="16"/>
      <c r="N25" s="106"/>
      <c r="O25" s="16"/>
      <c r="P25" s="106"/>
      <c r="Q25" s="94"/>
      <c r="R25" s="88"/>
      <c r="S25"/>
      <c r="T25"/>
    </row>
    <row r="26" spans="1:20" ht="18" customHeight="1">
      <c r="A26" s="6"/>
      <c r="B26" s="14" t="s">
        <v>45</v>
      </c>
      <c r="C26" s="13">
        <v>8</v>
      </c>
      <c r="D26" s="15" t="s">
        <v>96</v>
      </c>
      <c r="E26" s="16"/>
      <c r="F26" s="19"/>
      <c r="G26" s="16"/>
      <c r="H26" s="19"/>
      <c r="I26" s="16"/>
      <c r="J26" s="19"/>
      <c r="K26" s="16">
        <v>15</v>
      </c>
      <c r="L26" s="19"/>
      <c r="M26" s="16">
        <v>19</v>
      </c>
      <c r="N26" s="107"/>
      <c r="O26" s="16">
        <v>33</v>
      </c>
      <c r="P26" s="107"/>
      <c r="Q26" s="95"/>
      <c r="R26" s="89"/>
      <c r="S26"/>
      <c r="T26"/>
    </row>
    <row r="27" spans="1:20" ht="15" customHeight="1">
      <c r="A27" s="6"/>
      <c r="B27" s="14"/>
      <c r="C27" s="13"/>
      <c r="D27" s="15"/>
      <c r="E27" s="16"/>
      <c r="F27" s="19"/>
      <c r="G27" s="16"/>
      <c r="H27" s="19"/>
      <c r="I27" s="16"/>
      <c r="J27" s="19"/>
      <c r="K27" s="16"/>
      <c r="L27" s="19"/>
      <c r="M27" s="16"/>
      <c r="N27" s="19"/>
      <c r="O27" s="16"/>
      <c r="P27" s="34"/>
      <c r="Q27" s="31"/>
      <c r="R27" s="71"/>
      <c r="S27"/>
      <c r="T27"/>
    </row>
    <row r="28" spans="1:20" ht="15" customHeight="1">
      <c r="A28" s="81" t="s">
        <v>50</v>
      </c>
      <c r="B28" s="14" t="s">
        <v>45</v>
      </c>
      <c r="C28" s="13">
        <v>1</v>
      </c>
      <c r="D28" s="15" t="s">
        <v>10</v>
      </c>
      <c r="E28" s="16">
        <v>30</v>
      </c>
      <c r="F28" s="105">
        <f>E28+E30</f>
        <v>31</v>
      </c>
      <c r="G28" s="16">
        <v>23</v>
      </c>
      <c r="H28" s="105">
        <f>G28+G30+G29</f>
        <v>35</v>
      </c>
      <c r="I28" s="16"/>
      <c r="J28" s="105">
        <f>I28+I30+I29</f>
        <v>0</v>
      </c>
      <c r="K28" s="16">
        <v>50</v>
      </c>
      <c r="L28" s="105">
        <f>K28+K30+K29</f>
        <v>54</v>
      </c>
      <c r="M28" s="16">
        <v>50</v>
      </c>
      <c r="N28" s="105">
        <f>M28+M30+M29</f>
        <v>56</v>
      </c>
      <c r="O28" s="16">
        <v>45</v>
      </c>
      <c r="P28" s="105">
        <f>O28+O30+O29</f>
        <v>50</v>
      </c>
      <c r="Q28" s="108">
        <f>P28+N28+L28+J28+H28+F28</f>
        <v>226</v>
      </c>
      <c r="R28" s="87">
        <f>Q28-J28</f>
        <v>226</v>
      </c>
      <c r="S28"/>
      <c r="T28"/>
    </row>
    <row r="29" spans="1:20" ht="15" customHeight="1">
      <c r="A29" s="82"/>
      <c r="B29" s="14" t="s">
        <v>45</v>
      </c>
      <c r="C29" s="13">
        <v>74</v>
      </c>
      <c r="D29" s="15" t="s">
        <v>81</v>
      </c>
      <c r="E29" s="16"/>
      <c r="F29" s="106"/>
      <c r="G29" s="16">
        <v>12</v>
      </c>
      <c r="H29" s="106"/>
      <c r="I29" s="16"/>
      <c r="J29" s="106"/>
      <c r="K29" s="16"/>
      <c r="L29" s="106"/>
      <c r="M29" s="16"/>
      <c r="N29" s="106"/>
      <c r="O29" s="16"/>
      <c r="P29" s="106"/>
      <c r="Q29" s="109"/>
      <c r="R29" s="88"/>
      <c r="S29"/>
      <c r="T29"/>
    </row>
    <row r="30" spans="1:20" ht="15" customHeight="1">
      <c r="A30" s="82"/>
      <c r="B30" s="14" t="s">
        <v>45</v>
      </c>
      <c r="C30" s="13">
        <v>28</v>
      </c>
      <c r="D30" s="15" t="s">
        <v>51</v>
      </c>
      <c r="E30" s="16">
        <v>1</v>
      </c>
      <c r="F30" s="107"/>
      <c r="G30" s="16"/>
      <c r="H30" s="107"/>
      <c r="I30" s="16"/>
      <c r="J30" s="107"/>
      <c r="K30" s="16">
        <v>4</v>
      </c>
      <c r="L30" s="107"/>
      <c r="M30" s="16">
        <v>6</v>
      </c>
      <c r="N30" s="107"/>
      <c r="O30" s="16">
        <v>5</v>
      </c>
      <c r="P30" s="107"/>
      <c r="Q30" s="110"/>
      <c r="R30" s="89"/>
      <c r="S30"/>
      <c r="T30"/>
    </row>
    <row r="31" spans="1:20" ht="15" customHeight="1">
      <c r="A31" s="82"/>
      <c r="B31" s="14"/>
      <c r="C31" s="13"/>
      <c r="D31" s="15"/>
      <c r="E31" s="16"/>
      <c r="F31" s="36"/>
      <c r="G31" s="16"/>
      <c r="H31" s="36"/>
      <c r="I31" s="16"/>
      <c r="J31" s="36"/>
      <c r="K31" s="16"/>
      <c r="L31" s="36"/>
      <c r="M31" s="16"/>
      <c r="N31" s="36"/>
      <c r="O31" s="16"/>
      <c r="P31" s="52"/>
      <c r="Q31" s="31"/>
      <c r="R31" s="71"/>
      <c r="S31"/>
      <c r="T31"/>
    </row>
    <row r="32" spans="1:20" ht="15" customHeight="1">
      <c r="A32" s="82" t="s">
        <v>53</v>
      </c>
      <c r="B32" s="14" t="s">
        <v>45</v>
      </c>
      <c r="C32" s="13">
        <v>7</v>
      </c>
      <c r="D32" s="15" t="s">
        <v>9</v>
      </c>
      <c r="E32" s="16">
        <v>16</v>
      </c>
      <c r="F32" s="105">
        <f>E32+E33</f>
        <v>30</v>
      </c>
      <c r="G32" s="16">
        <v>27</v>
      </c>
      <c r="H32" s="105">
        <f>G32+G33</f>
        <v>43</v>
      </c>
      <c r="I32" s="16">
        <v>23</v>
      </c>
      <c r="J32" s="105">
        <f>I32+I33</f>
        <v>42</v>
      </c>
      <c r="K32" s="16">
        <v>20</v>
      </c>
      <c r="L32" s="105">
        <f>K32+K33</f>
        <v>29</v>
      </c>
      <c r="M32" s="16">
        <v>40</v>
      </c>
      <c r="N32" s="105">
        <f>M32+M33</f>
        <v>54</v>
      </c>
      <c r="O32" s="16">
        <v>14</v>
      </c>
      <c r="P32" s="105">
        <f>O32+O33</f>
        <v>29</v>
      </c>
      <c r="Q32" s="108">
        <f>P32+N32+L32+J32+H32+F32</f>
        <v>227</v>
      </c>
      <c r="R32" s="87">
        <f>Q32-L32</f>
        <v>198</v>
      </c>
      <c r="S32"/>
      <c r="T32"/>
    </row>
    <row r="33" spans="1:20" ht="15" customHeight="1">
      <c r="A33" s="82" t="s">
        <v>54</v>
      </c>
      <c r="B33" s="14" t="s">
        <v>45</v>
      </c>
      <c r="C33" s="13">
        <v>81</v>
      </c>
      <c r="D33" s="15" t="s">
        <v>52</v>
      </c>
      <c r="E33" s="16">
        <v>14</v>
      </c>
      <c r="F33" s="107"/>
      <c r="G33" s="16">
        <v>16</v>
      </c>
      <c r="H33" s="107"/>
      <c r="I33" s="16">
        <v>19</v>
      </c>
      <c r="J33" s="107"/>
      <c r="K33" s="16">
        <v>9</v>
      </c>
      <c r="L33" s="107"/>
      <c r="M33" s="16">
        <v>14</v>
      </c>
      <c r="N33" s="107"/>
      <c r="O33" s="16">
        <v>15</v>
      </c>
      <c r="P33" s="107"/>
      <c r="Q33" s="110"/>
      <c r="R33" s="89"/>
      <c r="S33"/>
      <c r="T33"/>
    </row>
    <row r="34" spans="1:20" ht="15" customHeight="1">
      <c r="A34" s="82"/>
      <c r="B34" s="14"/>
      <c r="C34" s="13"/>
      <c r="D34" s="15"/>
      <c r="E34" s="16"/>
      <c r="F34" s="32"/>
      <c r="G34" s="16"/>
      <c r="H34" s="60"/>
      <c r="I34" s="16"/>
      <c r="J34" s="60"/>
      <c r="K34" s="16"/>
      <c r="L34" s="60"/>
      <c r="M34" s="16"/>
      <c r="N34" s="60"/>
      <c r="O34" s="16"/>
      <c r="P34" s="60"/>
      <c r="Q34" s="68"/>
      <c r="R34" s="101"/>
      <c r="S34"/>
      <c r="T34"/>
    </row>
    <row r="35" spans="1:20" ht="15" customHeight="1">
      <c r="A35" s="6" t="s">
        <v>48</v>
      </c>
      <c r="B35" s="14" t="s">
        <v>45</v>
      </c>
      <c r="C35" s="13">
        <v>10</v>
      </c>
      <c r="D35" s="15" t="s">
        <v>14</v>
      </c>
      <c r="E35" s="16">
        <v>17</v>
      </c>
      <c r="F35" s="105">
        <f>E36+E35</f>
        <v>24</v>
      </c>
      <c r="G35" s="16">
        <v>23</v>
      </c>
      <c r="H35" s="105">
        <f>G36+G35</f>
        <v>30</v>
      </c>
      <c r="I35" s="16">
        <v>27</v>
      </c>
      <c r="J35" s="105">
        <f>I36+I35</f>
        <v>36</v>
      </c>
      <c r="K35" s="16">
        <v>32</v>
      </c>
      <c r="L35" s="105">
        <f>K36+K35</f>
        <v>35</v>
      </c>
      <c r="M35" s="16">
        <v>22</v>
      </c>
      <c r="N35" s="105">
        <f>M36+M35</f>
        <v>27</v>
      </c>
      <c r="O35" s="16">
        <v>32</v>
      </c>
      <c r="P35" s="105">
        <f>O36+O35</f>
        <v>43</v>
      </c>
      <c r="Q35" s="108">
        <f>P35+N35+L35+J35+H35+F35</f>
        <v>195</v>
      </c>
      <c r="R35" s="87">
        <f>Q35-F35</f>
        <v>171</v>
      </c>
      <c r="S35"/>
      <c r="T35"/>
    </row>
    <row r="36" spans="1:20" ht="15" customHeight="1">
      <c r="A36" s="6"/>
      <c r="B36" s="14" t="s">
        <v>45</v>
      </c>
      <c r="C36" s="13">
        <v>77</v>
      </c>
      <c r="D36" s="15" t="s">
        <v>49</v>
      </c>
      <c r="E36" s="16">
        <v>7</v>
      </c>
      <c r="F36" s="107"/>
      <c r="G36" s="16">
        <v>7</v>
      </c>
      <c r="H36" s="107"/>
      <c r="I36" s="16">
        <v>9</v>
      </c>
      <c r="J36" s="107"/>
      <c r="K36" s="16">
        <v>3</v>
      </c>
      <c r="L36" s="107"/>
      <c r="M36" s="16">
        <v>5</v>
      </c>
      <c r="N36" s="107"/>
      <c r="O36" s="16">
        <v>11</v>
      </c>
      <c r="P36" s="107"/>
      <c r="Q36" s="110"/>
      <c r="R36" s="89"/>
      <c r="S36"/>
      <c r="T36"/>
    </row>
    <row r="37" spans="1:20" ht="15.75" customHeight="1">
      <c r="A37" s="6"/>
      <c r="B37" s="14"/>
      <c r="C37" s="13"/>
      <c r="D37" s="15"/>
      <c r="E37" s="16"/>
      <c r="F37" s="36"/>
      <c r="G37" s="16"/>
      <c r="H37" s="36"/>
      <c r="I37" s="16"/>
      <c r="J37" s="36"/>
      <c r="K37" s="16"/>
      <c r="L37" s="36"/>
      <c r="M37" s="16"/>
      <c r="N37" s="36"/>
      <c r="O37" s="16"/>
      <c r="P37" s="52"/>
      <c r="Q37" s="31"/>
      <c r="R37" s="71"/>
      <c r="S37"/>
      <c r="T37"/>
    </row>
    <row r="38" spans="1:20" ht="18" customHeight="1">
      <c r="A38" s="6" t="s">
        <v>87</v>
      </c>
      <c r="B38" s="14" t="s">
        <v>45</v>
      </c>
      <c r="C38" s="13">
        <v>76</v>
      </c>
      <c r="D38" s="15" t="s">
        <v>88</v>
      </c>
      <c r="E38" s="16"/>
      <c r="F38" s="105">
        <f>E38+E40</f>
        <v>0</v>
      </c>
      <c r="G38" s="16"/>
      <c r="H38" s="105">
        <f>G38+G40</f>
        <v>0</v>
      </c>
      <c r="I38" s="16">
        <v>0</v>
      </c>
      <c r="J38" s="105">
        <f>I38+I40</f>
        <v>1</v>
      </c>
      <c r="K38" s="16"/>
      <c r="L38" s="105">
        <f>K38+K40+K39</f>
        <v>5</v>
      </c>
      <c r="M38" s="16"/>
      <c r="N38" s="105">
        <f>M38+M40</f>
        <v>0</v>
      </c>
      <c r="O38" s="16"/>
      <c r="P38" s="105">
        <f>O38+O40+O39</f>
        <v>0</v>
      </c>
      <c r="Q38" s="108">
        <f>P38+N38+L38+J38+H38+F38</f>
        <v>6</v>
      </c>
      <c r="R38" s="87">
        <f>Q38-F38</f>
        <v>6</v>
      </c>
      <c r="S38"/>
      <c r="T38"/>
    </row>
    <row r="39" spans="1:20" ht="18" customHeight="1">
      <c r="A39" s="6"/>
      <c r="B39" s="14" t="s">
        <v>45</v>
      </c>
      <c r="C39" s="13">
        <v>79</v>
      </c>
      <c r="D39" s="15" t="s">
        <v>97</v>
      </c>
      <c r="E39" s="16"/>
      <c r="F39" s="106"/>
      <c r="G39" s="16"/>
      <c r="H39" s="106"/>
      <c r="I39" s="16"/>
      <c r="J39" s="106"/>
      <c r="K39" s="16">
        <v>2</v>
      </c>
      <c r="L39" s="106"/>
      <c r="M39" s="16"/>
      <c r="N39" s="106"/>
      <c r="O39" s="16"/>
      <c r="P39" s="106"/>
      <c r="Q39" s="109"/>
      <c r="R39" s="88"/>
      <c r="S39"/>
      <c r="T39"/>
    </row>
    <row r="40" spans="1:20" ht="18" customHeight="1">
      <c r="A40" s="6"/>
      <c r="B40" s="14" t="s">
        <v>45</v>
      </c>
      <c r="C40" s="13">
        <v>72</v>
      </c>
      <c r="D40" s="15" t="s">
        <v>89</v>
      </c>
      <c r="E40" s="16"/>
      <c r="F40" s="107"/>
      <c r="G40" s="16"/>
      <c r="H40" s="107"/>
      <c r="I40" s="16">
        <v>1</v>
      </c>
      <c r="J40" s="107"/>
      <c r="K40" s="16">
        <v>3</v>
      </c>
      <c r="L40" s="107"/>
      <c r="M40" s="16"/>
      <c r="N40" s="107"/>
      <c r="O40" s="16"/>
      <c r="P40" s="107"/>
      <c r="Q40" s="110"/>
      <c r="R40" s="89"/>
      <c r="S40"/>
      <c r="T40"/>
    </row>
    <row r="41" spans="1:20" ht="15" customHeight="1">
      <c r="A41" s="6"/>
      <c r="B41" s="14"/>
      <c r="C41" s="13"/>
      <c r="D41" s="15"/>
      <c r="E41" s="16"/>
      <c r="F41" s="17"/>
      <c r="G41" s="16"/>
      <c r="H41" s="17"/>
      <c r="I41" s="16"/>
      <c r="J41" s="17"/>
      <c r="K41" s="16"/>
      <c r="L41" s="17"/>
      <c r="M41" s="16"/>
      <c r="N41" s="17"/>
      <c r="O41" s="16"/>
      <c r="P41" s="32"/>
      <c r="Q41" s="31"/>
      <c r="R41" s="71"/>
      <c r="S41"/>
      <c r="T41"/>
    </row>
    <row r="42" spans="1:20" ht="23.25" customHeight="1">
      <c r="A42" s="114" t="s">
        <v>56</v>
      </c>
      <c r="B42" s="115"/>
      <c r="C42" s="115"/>
      <c r="D42" s="115"/>
      <c r="E42" s="65"/>
      <c r="F42" s="65"/>
      <c r="O42" s="48"/>
      <c r="P42" s="56"/>
      <c r="Q42" s="31"/>
      <c r="R42" s="71"/>
      <c r="S42"/>
      <c r="T42"/>
    </row>
    <row r="43" spans="1:20" ht="15" customHeight="1">
      <c r="A43" s="78" t="s">
        <v>90</v>
      </c>
      <c r="B43" s="14" t="s">
        <v>57</v>
      </c>
      <c r="C43" s="13">
        <v>17</v>
      </c>
      <c r="D43" s="15" t="s">
        <v>91</v>
      </c>
      <c r="E43" s="16"/>
      <c r="F43" s="59"/>
      <c r="G43" s="16"/>
      <c r="H43" s="105">
        <f>G43+G44</f>
        <v>0</v>
      </c>
      <c r="I43" s="16">
        <v>50</v>
      </c>
      <c r="J43" s="105">
        <f>I43+I44</f>
        <v>90</v>
      </c>
      <c r="K43" s="16">
        <v>27</v>
      </c>
      <c r="L43" s="105">
        <f>K43+K44</f>
        <v>63</v>
      </c>
      <c r="M43" s="16">
        <v>33</v>
      </c>
      <c r="N43" s="105">
        <f>M43+M44</f>
        <v>62</v>
      </c>
      <c r="O43" s="16">
        <v>50</v>
      </c>
      <c r="P43" s="105">
        <f>O43+O44</f>
        <v>70</v>
      </c>
      <c r="Q43" s="108">
        <f>P43+N43+L43+J43+H43+F43</f>
        <v>285</v>
      </c>
      <c r="R43" s="87">
        <f>Q43-F43</f>
        <v>285</v>
      </c>
      <c r="S43"/>
      <c r="T43"/>
    </row>
    <row r="44" spans="1:20" ht="15" customHeight="1">
      <c r="A44" s="6"/>
      <c r="B44" s="14" t="s">
        <v>57</v>
      </c>
      <c r="C44" s="13">
        <v>35</v>
      </c>
      <c r="D44" s="15" t="s">
        <v>92</v>
      </c>
      <c r="E44" s="16"/>
      <c r="F44" s="34"/>
      <c r="G44" s="16"/>
      <c r="H44" s="107"/>
      <c r="I44" s="16">
        <v>40</v>
      </c>
      <c r="J44" s="107"/>
      <c r="K44" s="16">
        <v>36</v>
      </c>
      <c r="L44" s="107"/>
      <c r="M44" s="16">
        <v>29</v>
      </c>
      <c r="N44" s="107"/>
      <c r="O44" s="16">
        <v>20</v>
      </c>
      <c r="P44" s="107"/>
      <c r="Q44" s="110"/>
      <c r="R44" s="89"/>
      <c r="S44"/>
      <c r="T44"/>
    </row>
    <row r="45" spans="1:20" ht="15" customHeight="1">
      <c r="A45" s="6"/>
      <c r="B45" s="14"/>
      <c r="C45" s="13"/>
      <c r="D45" s="15"/>
      <c r="E45" s="16"/>
      <c r="F45" s="19"/>
      <c r="G45" s="16"/>
      <c r="H45" s="19"/>
      <c r="I45" s="16"/>
      <c r="J45" s="19"/>
      <c r="K45" s="16"/>
      <c r="L45" s="19"/>
      <c r="M45" s="16"/>
      <c r="N45" s="19"/>
      <c r="O45" s="16"/>
      <c r="P45" s="34"/>
      <c r="Q45" s="31"/>
      <c r="R45" s="71"/>
      <c r="S45"/>
      <c r="T45"/>
    </row>
    <row r="46" spans="1:20" ht="18.75" customHeight="1">
      <c r="A46" s="80" t="s">
        <v>58</v>
      </c>
      <c r="B46" s="14" t="s">
        <v>57</v>
      </c>
      <c r="C46" s="13">
        <v>68</v>
      </c>
      <c r="D46" s="15" t="s">
        <v>25</v>
      </c>
      <c r="E46" s="16">
        <v>0</v>
      </c>
      <c r="F46" s="105">
        <f>E46+E47</f>
        <v>8</v>
      </c>
      <c r="G46" s="16">
        <v>20</v>
      </c>
      <c r="H46" s="105">
        <f>G46+G47</f>
        <v>33</v>
      </c>
      <c r="I46" s="16">
        <v>9</v>
      </c>
      <c r="J46" s="105">
        <f>I46+I47</f>
        <v>17</v>
      </c>
      <c r="K46" s="16">
        <v>17</v>
      </c>
      <c r="L46" s="105">
        <f>K46+K47</f>
        <v>17</v>
      </c>
      <c r="M46" s="16"/>
      <c r="N46" s="105">
        <f>M46+M47+M49+M48</f>
        <v>41</v>
      </c>
      <c r="O46" s="16"/>
      <c r="P46" s="105">
        <f>O46+O47+O48+O49</f>
        <v>27</v>
      </c>
      <c r="Q46" s="108">
        <f>P46+N46+L46+J46+H46+F46</f>
        <v>143</v>
      </c>
      <c r="R46" s="87">
        <f>Q46-F46</f>
        <v>135</v>
      </c>
      <c r="S46"/>
      <c r="T46"/>
    </row>
    <row r="47" spans="1:20" ht="15" customHeight="1">
      <c r="A47" s="6"/>
      <c r="B47" s="14" t="s">
        <v>57</v>
      </c>
      <c r="C47" s="13">
        <v>23</v>
      </c>
      <c r="D47" s="15" t="s">
        <v>59</v>
      </c>
      <c r="E47" s="16">
        <v>8</v>
      </c>
      <c r="F47" s="106"/>
      <c r="G47" s="16">
        <v>13</v>
      </c>
      <c r="H47" s="106"/>
      <c r="I47" s="16">
        <v>8</v>
      </c>
      <c r="J47" s="106"/>
      <c r="K47" s="16">
        <v>0</v>
      </c>
      <c r="L47" s="106"/>
      <c r="M47" s="16"/>
      <c r="N47" s="106"/>
      <c r="O47" s="16">
        <v>16</v>
      </c>
      <c r="P47" s="106"/>
      <c r="Q47" s="109"/>
      <c r="R47" s="88"/>
      <c r="S47"/>
      <c r="T47"/>
    </row>
    <row r="48" spans="1:18" s="18" customFormat="1" ht="15" customHeight="1">
      <c r="A48" s="20"/>
      <c r="B48" s="14" t="s">
        <v>57</v>
      </c>
      <c r="C48" s="13">
        <v>55</v>
      </c>
      <c r="D48" s="15" t="s">
        <v>100</v>
      </c>
      <c r="E48" s="16"/>
      <c r="F48" s="106"/>
      <c r="G48" s="16"/>
      <c r="H48" s="106"/>
      <c r="I48" s="16"/>
      <c r="J48" s="106"/>
      <c r="K48" s="16"/>
      <c r="L48" s="106"/>
      <c r="M48" s="16">
        <v>14</v>
      </c>
      <c r="N48" s="106"/>
      <c r="O48" s="16">
        <v>11</v>
      </c>
      <c r="P48" s="106"/>
      <c r="Q48" s="109"/>
      <c r="R48" s="88"/>
    </row>
    <row r="49" spans="1:18" s="18" customFormat="1" ht="15" customHeight="1">
      <c r="A49" s="20"/>
      <c r="B49" s="14" t="s">
        <v>57</v>
      </c>
      <c r="C49" s="13">
        <v>2</v>
      </c>
      <c r="D49" s="15" t="s">
        <v>101</v>
      </c>
      <c r="E49" s="16"/>
      <c r="F49" s="107"/>
      <c r="G49" s="16"/>
      <c r="H49" s="107"/>
      <c r="I49" s="16"/>
      <c r="J49" s="107"/>
      <c r="K49" s="16"/>
      <c r="L49" s="107"/>
      <c r="M49" s="16">
        <v>27</v>
      </c>
      <c r="N49" s="106"/>
      <c r="O49" s="16"/>
      <c r="P49" s="107"/>
      <c r="Q49" s="110"/>
      <c r="R49" s="89"/>
    </row>
    <row r="50" spans="1:20" ht="15" customHeight="1">
      <c r="A50" s="6"/>
      <c r="B50" s="14"/>
      <c r="C50" s="13"/>
      <c r="D50" s="15"/>
      <c r="E50" s="16"/>
      <c r="F50" s="19"/>
      <c r="G50" s="16"/>
      <c r="H50" s="19"/>
      <c r="I50" s="16"/>
      <c r="J50" s="19"/>
      <c r="K50" s="16"/>
      <c r="L50" s="19"/>
      <c r="M50" s="16"/>
      <c r="N50" s="34"/>
      <c r="O50" s="16"/>
      <c r="P50" s="34"/>
      <c r="Q50" s="31"/>
      <c r="R50" s="71"/>
      <c r="S50"/>
      <c r="T50"/>
    </row>
    <row r="51" spans="1:20" ht="15" customHeight="1">
      <c r="A51" s="81" t="s">
        <v>46</v>
      </c>
      <c r="B51" s="14" t="s">
        <v>57</v>
      </c>
      <c r="C51" s="13">
        <v>12</v>
      </c>
      <c r="D51" s="15" t="s">
        <v>8</v>
      </c>
      <c r="E51" s="16"/>
      <c r="F51" s="59"/>
      <c r="G51" s="16">
        <v>22</v>
      </c>
      <c r="H51" s="105">
        <f>G51+G52</f>
        <v>39</v>
      </c>
      <c r="I51" s="16">
        <v>20</v>
      </c>
      <c r="J51" s="105">
        <f>I51+I52</f>
        <v>28</v>
      </c>
      <c r="K51" s="16"/>
      <c r="L51" s="105">
        <f>K51+K52</f>
        <v>0</v>
      </c>
      <c r="M51" s="16">
        <v>10</v>
      </c>
      <c r="N51" s="105">
        <f>M51+M52</f>
        <v>28</v>
      </c>
      <c r="O51" s="16">
        <v>22</v>
      </c>
      <c r="P51" s="105">
        <f>O51+O52</f>
        <v>30</v>
      </c>
      <c r="Q51" s="108">
        <f>P51+N51+L51+J51+H51+F51</f>
        <v>125</v>
      </c>
      <c r="R51" s="87">
        <f>Q51-F51</f>
        <v>125</v>
      </c>
      <c r="S51"/>
      <c r="T51"/>
    </row>
    <row r="52" spans="1:20" ht="15" customHeight="1">
      <c r="A52" s="6"/>
      <c r="B52" s="14" t="s">
        <v>57</v>
      </c>
      <c r="C52" s="13">
        <v>11</v>
      </c>
      <c r="D52" s="15" t="s">
        <v>61</v>
      </c>
      <c r="E52" s="16"/>
      <c r="F52" s="34"/>
      <c r="G52" s="16">
        <v>17</v>
      </c>
      <c r="H52" s="107"/>
      <c r="I52" s="16">
        <v>8</v>
      </c>
      <c r="J52" s="107"/>
      <c r="K52" s="16"/>
      <c r="L52" s="107"/>
      <c r="M52" s="16">
        <v>18</v>
      </c>
      <c r="N52" s="107"/>
      <c r="O52" s="16">
        <v>8</v>
      </c>
      <c r="P52" s="107"/>
      <c r="Q52" s="110"/>
      <c r="R52" s="89"/>
      <c r="S52"/>
      <c r="T52"/>
    </row>
    <row r="53" spans="1:20" ht="15" customHeight="1">
      <c r="A53" s="6"/>
      <c r="B53" s="14"/>
      <c r="C53" s="13"/>
      <c r="D53" s="15"/>
      <c r="E53" s="16"/>
      <c r="F53" s="19"/>
      <c r="G53" s="16"/>
      <c r="H53" s="19"/>
      <c r="I53" s="16"/>
      <c r="J53" s="19"/>
      <c r="K53" s="16"/>
      <c r="L53" s="19"/>
      <c r="M53" s="16"/>
      <c r="N53" s="19"/>
      <c r="O53" s="16"/>
      <c r="P53" s="34"/>
      <c r="Q53" s="35"/>
      <c r="R53" s="71"/>
      <c r="S53"/>
      <c r="T53"/>
    </row>
    <row r="54" spans="1:20" ht="20.25" customHeight="1">
      <c r="A54" s="116" t="s">
        <v>17</v>
      </c>
      <c r="B54" s="117"/>
      <c r="C54" s="117"/>
      <c r="D54" s="118"/>
      <c r="E54" s="16"/>
      <c r="F54" s="36"/>
      <c r="G54" s="16"/>
      <c r="H54" s="36"/>
      <c r="I54" s="16"/>
      <c r="J54" s="36"/>
      <c r="K54" s="16"/>
      <c r="L54" s="36"/>
      <c r="M54" s="16"/>
      <c r="N54" s="36"/>
      <c r="O54" s="16"/>
      <c r="P54" s="52"/>
      <c r="Q54" s="62" t="s">
        <v>104</v>
      </c>
      <c r="R54" s="63"/>
      <c r="S54" s="38"/>
      <c r="T54" s="53"/>
    </row>
    <row r="55" spans="1:20" ht="15" customHeight="1">
      <c r="A55" s="78" t="s">
        <v>68</v>
      </c>
      <c r="B55" s="39" t="s">
        <v>20</v>
      </c>
      <c r="C55" s="40">
        <v>3</v>
      </c>
      <c r="D55" s="41" t="s">
        <v>12</v>
      </c>
      <c r="E55" s="16">
        <v>85</v>
      </c>
      <c r="F55" s="105">
        <f>E55+E56+E59+E60</f>
        <v>191</v>
      </c>
      <c r="G55" s="16">
        <v>84</v>
      </c>
      <c r="H55" s="105">
        <f>G55+G58+G59+G60</f>
        <v>284</v>
      </c>
      <c r="I55" s="16">
        <v>89</v>
      </c>
      <c r="J55" s="105">
        <f>I55+I58+I59+I60+I57</f>
        <v>320</v>
      </c>
      <c r="K55" s="16">
        <v>86</v>
      </c>
      <c r="L55" s="105">
        <f>K55+K57+K59+K60</f>
        <v>311</v>
      </c>
      <c r="M55" s="16">
        <v>88</v>
      </c>
      <c r="N55" s="105">
        <f>M55+M56+M59+M60</f>
        <v>252</v>
      </c>
      <c r="O55" s="16">
        <v>85</v>
      </c>
      <c r="P55" s="105">
        <f>O55+O58+O59+O60+O56+O57</f>
        <v>323</v>
      </c>
      <c r="Q55" s="83">
        <v>86</v>
      </c>
      <c r="R55" s="123">
        <f>Q55+Q56+Q59+Q60</f>
        <v>316</v>
      </c>
      <c r="S55" s="108">
        <f>P55+N55+L55+J55+H55+F55</f>
        <v>1681</v>
      </c>
      <c r="T55" s="120">
        <f>S55-F55</f>
        <v>1490</v>
      </c>
    </row>
    <row r="56" spans="1:20" ht="15" customHeight="1">
      <c r="A56" s="6"/>
      <c r="B56" s="14" t="s">
        <v>4</v>
      </c>
      <c r="C56" s="13">
        <v>99</v>
      </c>
      <c r="D56" s="15" t="s">
        <v>5</v>
      </c>
      <c r="E56" s="16">
        <v>0</v>
      </c>
      <c r="F56" s="106"/>
      <c r="G56" s="16"/>
      <c r="H56" s="106"/>
      <c r="I56" s="16"/>
      <c r="J56" s="106"/>
      <c r="K56" s="16"/>
      <c r="L56" s="106"/>
      <c r="M56" s="16">
        <v>46</v>
      </c>
      <c r="N56" s="106"/>
      <c r="O56" s="16">
        <v>82</v>
      </c>
      <c r="P56" s="106"/>
      <c r="Q56" s="83">
        <v>71</v>
      </c>
      <c r="R56" s="124"/>
      <c r="S56" s="109"/>
      <c r="T56" s="121"/>
    </row>
    <row r="57" spans="1:20" ht="15" customHeight="1">
      <c r="A57" s="6"/>
      <c r="B57" s="14" t="s">
        <v>4</v>
      </c>
      <c r="C57" s="13">
        <v>34</v>
      </c>
      <c r="D57" s="15" t="s">
        <v>93</v>
      </c>
      <c r="E57" s="16"/>
      <c r="F57" s="106"/>
      <c r="G57" s="16"/>
      <c r="H57" s="106"/>
      <c r="I57" s="16">
        <v>60</v>
      </c>
      <c r="J57" s="106"/>
      <c r="K57" s="16">
        <v>76</v>
      </c>
      <c r="L57" s="106"/>
      <c r="M57" s="16"/>
      <c r="N57" s="106"/>
      <c r="O57" s="16"/>
      <c r="P57" s="106"/>
      <c r="Q57" s="83"/>
      <c r="R57" s="124"/>
      <c r="S57" s="109"/>
      <c r="T57" s="121"/>
    </row>
    <row r="58" spans="1:20" ht="15" customHeight="1">
      <c r="A58" s="6"/>
      <c r="B58" s="14" t="s">
        <v>4</v>
      </c>
      <c r="C58" s="13">
        <v>21</v>
      </c>
      <c r="D58" s="15" t="s">
        <v>79</v>
      </c>
      <c r="E58" s="16"/>
      <c r="F58" s="106"/>
      <c r="G58" s="16">
        <v>52</v>
      </c>
      <c r="H58" s="106"/>
      <c r="I58" s="16"/>
      <c r="J58" s="106"/>
      <c r="K58" s="16"/>
      <c r="L58" s="106"/>
      <c r="M58" s="16"/>
      <c r="N58" s="106"/>
      <c r="O58" s="16"/>
      <c r="P58" s="106"/>
      <c r="Q58" s="83"/>
      <c r="R58" s="124"/>
      <c r="S58" s="109"/>
      <c r="T58" s="121"/>
    </row>
    <row r="59" spans="1:20" ht="15" customHeight="1">
      <c r="A59" s="6"/>
      <c r="B59" s="14" t="s">
        <v>3</v>
      </c>
      <c r="C59" s="13">
        <v>1</v>
      </c>
      <c r="D59" s="15" t="s">
        <v>21</v>
      </c>
      <c r="E59" s="16">
        <v>26</v>
      </c>
      <c r="F59" s="106"/>
      <c r="G59" s="16">
        <v>86</v>
      </c>
      <c r="H59" s="106"/>
      <c r="I59" s="16">
        <v>89</v>
      </c>
      <c r="J59" s="106"/>
      <c r="K59" s="16">
        <v>88</v>
      </c>
      <c r="L59" s="106"/>
      <c r="M59" s="16">
        <v>64</v>
      </c>
      <c r="N59" s="106"/>
      <c r="O59" s="16">
        <v>86</v>
      </c>
      <c r="P59" s="106"/>
      <c r="Q59" s="83">
        <v>89</v>
      </c>
      <c r="R59" s="124"/>
      <c r="S59" s="109"/>
      <c r="T59" s="121"/>
    </row>
    <row r="60" spans="1:20" ht="15" customHeight="1">
      <c r="A60" s="6"/>
      <c r="B60" s="14" t="s">
        <v>3</v>
      </c>
      <c r="C60" s="13">
        <v>83</v>
      </c>
      <c r="D60" s="15" t="s">
        <v>19</v>
      </c>
      <c r="E60" s="16">
        <v>80</v>
      </c>
      <c r="F60" s="107"/>
      <c r="G60" s="16">
        <v>62</v>
      </c>
      <c r="H60" s="107"/>
      <c r="I60" s="16">
        <v>82</v>
      </c>
      <c r="J60" s="107"/>
      <c r="K60" s="16">
        <v>61</v>
      </c>
      <c r="L60" s="107"/>
      <c r="M60" s="16">
        <v>54</v>
      </c>
      <c r="N60" s="107"/>
      <c r="O60" s="16">
        <v>70</v>
      </c>
      <c r="P60" s="107"/>
      <c r="Q60" s="83">
        <v>70</v>
      </c>
      <c r="R60" s="125"/>
      <c r="S60" s="110"/>
      <c r="T60" s="122"/>
    </row>
    <row r="61" spans="1:20" ht="15" customHeight="1">
      <c r="A61" s="6"/>
      <c r="B61" s="14"/>
      <c r="C61" s="13"/>
      <c r="D61" s="15"/>
      <c r="E61" s="16"/>
      <c r="F61" s="36"/>
      <c r="G61" s="16"/>
      <c r="H61" s="36"/>
      <c r="I61" s="16"/>
      <c r="J61" s="36"/>
      <c r="K61" s="16"/>
      <c r="L61" s="36"/>
      <c r="M61" s="16"/>
      <c r="N61" s="36"/>
      <c r="O61" s="16"/>
      <c r="P61" s="54"/>
      <c r="Q61" s="84"/>
      <c r="R61" s="104"/>
      <c r="S61" s="38"/>
      <c r="T61" s="53"/>
    </row>
    <row r="62" spans="1:20" ht="15" customHeight="1">
      <c r="A62" s="80" t="s">
        <v>27</v>
      </c>
      <c r="B62" s="14" t="s">
        <v>4</v>
      </c>
      <c r="C62" s="13">
        <v>5</v>
      </c>
      <c r="D62" s="15" t="s">
        <v>30</v>
      </c>
      <c r="E62" s="16">
        <v>78</v>
      </c>
      <c r="F62" s="105">
        <f>SUM(E62:E65)</f>
        <v>240</v>
      </c>
      <c r="G62" s="16">
        <v>88</v>
      </c>
      <c r="H62" s="105">
        <f>SUM(G62:G65)</f>
        <v>260</v>
      </c>
      <c r="I62" s="16">
        <v>74</v>
      </c>
      <c r="J62" s="105">
        <f>SUM(I62:I65)</f>
        <v>222</v>
      </c>
      <c r="L62" s="105">
        <f>SUM(K62:K65)</f>
        <v>0</v>
      </c>
      <c r="M62" s="16">
        <v>42</v>
      </c>
      <c r="N62" s="105">
        <f>SUM(M62:M65)</f>
        <v>242</v>
      </c>
      <c r="O62" s="16">
        <v>49</v>
      </c>
      <c r="P62" s="105">
        <f>SUM(O62:O65)</f>
        <v>257</v>
      </c>
      <c r="Q62" s="83">
        <v>28</v>
      </c>
      <c r="R62" s="123">
        <f>Q65+Q64+Q63+Q62</f>
        <v>235</v>
      </c>
      <c r="S62" s="108">
        <f>P62+N62+L62+J62+H62+F62</f>
        <v>1221</v>
      </c>
      <c r="T62" s="120">
        <f>S62-L62</f>
        <v>1221</v>
      </c>
    </row>
    <row r="63" spans="1:20" ht="15" customHeight="1">
      <c r="A63" s="80" t="s">
        <v>28</v>
      </c>
      <c r="B63" s="14" t="s">
        <v>4</v>
      </c>
      <c r="C63" s="13">
        <v>95</v>
      </c>
      <c r="D63" s="15" t="s">
        <v>31</v>
      </c>
      <c r="E63" s="16">
        <v>0</v>
      </c>
      <c r="F63" s="106"/>
      <c r="G63" s="16">
        <v>34</v>
      </c>
      <c r="H63" s="106"/>
      <c r="I63" s="16">
        <v>0</v>
      </c>
      <c r="J63" s="106"/>
      <c r="L63" s="106"/>
      <c r="M63" s="16">
        <v>37</v>
      </c>
      <c r="N63" s="106"/>
      <c r="O63" s="16">
        <v>43</v>
      </c>
      <c r="P63" s="106"/>
      <c r="Q63" s="83">
        <v>50</v>
      </c>
      <c r="R63" s="124"/>
      <c r="S63" s="109"/>
      <c r="T63" s="121"/>
    </row>
    <row r="64" spans="1:20" ht="15" customHeight="1">
      <c r="A64" s="6"/>
      <c r="B64" s="14" t="s">
        <v>3</v>
      </c>
      <c r="C64" s="13">
        <v>91</v>
      </c>
      <c r="D64" s="15" t="s">
        <v>6</v>
      </c>
      <c r="E64" s="16">
        <v>73</v>
      </c>
      <c r="F64" s="106"/>
      <c r="G64" s="16">
        <v>61</v>
      </c>
      <c r="H64" s="106"/>
      <c r="I64" s="16">
        <v>76</v>
      </c>
      <c r="J64" s="106"/>
      <c r="L64" s="106"/>
      <c r="M64" s="16">
        <v>74</v>
      </c>
      <c r="N64" s="106"/>
      <c r="O64" s="16">
        <v>77</v>
      </c>
      <c r="P64" s="106"/>
      <c r="Q64" s="83">
        <v>79</v>
      </c>
      <c r="R64" s="124"/>
      <c r="S64" s="109"/>
      <c r="T64" s="121"/>
    </row>
    <row r="65" spans="1:20" ht="15" customHeight="1">
      <c r="A65" s="6"/>
      <c r="B65" s="14" t="s">
        <v>3</v>
      </c>
      <c r="C65" s="13">
        <v>2</v>
      </c>
      <c r="D65" s="15" t="s">
        <v>29</v>
      </c>
      <c r="E65" s="16">
        <v>89</v>
      </c>
      <c r="F65" s="107"/>
      <c r="G65" s="16">
        <v>77</v>
      </c>
      <c r="H65" s="107"/>
      <c r="I65" s="16">
        <v>72</v>
      </c>
      <c r="J65" s="107"/>
      <c r="L65" s="107"/>
      <c r="M65" s="16">
        <v>89</v>
      </c>
      <c r="N65" s="107"/>
      <c r="O65" s="16">
        <v>88</v>
      </c>
      <c r="P65" s="107"/>
      <c r="Q65" s="83">
        <v>78</v>
      </c>
      <c r="R65" s="125"/>
      <c r="S65" s="110"/>
      <c r="T65" s="122"/>
    </row>
    <row r="66" spans="1:20" ht="15" customHeight="1">
      <c r="A66" s="6"/>
      <c r="B66" s="14"/>
      <c r="C66" s="13"/>
      <c r="D66" s="15"/>
      <c r="E66" s="16"/>
      <c r="F66" s="19"/>
      <c r="G66" s="16"/>
      <c r="H66" s="19"/>
      <c r="I66" s="16"/>
      <c r="J66" s="19"/>
      <c r="L66" s="19"/>
      <c r="M66" s="16"/>
      <c r="N66" s="19"/>
      <c r="O66" s="16"/>
      <c r="P66" s="57"/>
      <c r="Q66" s="83"/>
      <c r="R66" s="77"/>
      <c r="S66" s="69"/>
      <c r="T66" s="64"/>
    </row>
    <row r="67" spans="1:20" ht="15" customHeight="1">
      <c r="A67" s="81" t="s">
        <v>74</v>
      </c>
      <c r="B67" s="14" t="s">
        <v>4</v>
      </c>
      <c r="C67" s="28">
        <v>37</v>
      </c>
      <c r="D67" s="42" t="s">
        <v>75</v>
      </c>
      <c r="E67" s="43"/>
      <c r="F67" s="111"/>
      <c r="G67" s="16">
        <v>47</v>
      </c>
      <c r="H67" s="105">
        <f>G67+G68+G71+G73</f>
        <v>235</v>
      </c>
      <c r="I67" s="16">
        <v>0</v>
      </c>
      <c r="J67" s="105">
        <f>I67+I68+I71+I73</f>
        <v>209</v>
      </c>
      <c r="K67" s="16">
        <v>58</v>
      </c>
      <c r="L67" s="105">
        <f>K67+K71+K73+K69</f>
        <v>274</v>
      </c>
      <c r="M67" s="16"/>
      <c r="N67" s="105">
        <f>M69+M70+M71+M73</f>
        <v>288</v>
      </c>
      <c r="O67" s="16">
        <v>43</v>
      </c>
      <c r="P67" s="105">
        <f>O67+O68+O71+O73</f>
        <v>191</v>
      </c>
      <c r="Q67" s="83"/>
      <c r="R67" s="123">
        <f>Q71+Q72+Q74+Q75</f>
        <v>219</v>
      </c>
      <c r="S67" s="108">
        <f>P67+N67+L67+J67+H67+F67</f>
        <v>1197</v>
      </c>
      <c r="T67" s="120">
        <f>S67-F67</f>
        <v>1197</v>
      </c>
    </row>
    <row r="68" spans="1:20" ht="15" customHeight="1">
      <c r="A68" s="2"/>
      <c r="B68" s="14" t="s">
        <v>20</v>
      </c>
      <c r="C68" s="28">
        <v>4</v>
      </c>
      <c r="D68" s="42" t="s">
        <v>76</v>
      </c>
      <c r="E68" s="43"/>
      <c r="F68" s="112"/>
      <c r="G68" s="16">
        <v>70</v>
      </c>
      <c r="H68" s="106"/>
      <c r="I68" s="16">
        <v>62</v>
      </c>
      <c r="J68" s="106"/>
      <c r="K68" s="16"/>
      <c r="L68" s="106"/>
      <c r="M68" s="16"/>
      <c r="N68" s="106"/>
      <c r="O68" s="16">
        <v>49</v>
      </c>
      <c r="P68" s="106"/>
      <c r="Q68" s="83"/>
      <c r="R68" s="124"/>
      <c r="S68" s="109"/>
      <c r="T68" s="121"/>
    </row>
    <row r="69" spans="1:20" ht="15" customHeight="1">
      <c r="A69" s="2"/>
      <c r="B69" s="14" t="s">
        <v>20</v>
      </c>
      <c r="C69" s="28">
        <v>41</v>
      </c>
      <c r="D69" s="42" t="s">
        <v>99</v>
      </c>
      <c r="E69" s="43"/>
      <c r="F69" s="112"/>
      <c r="G69" s="16"/>
      <c r="H69" s="106"/>
      <c r="I69" s="16"/>
      <c r="J69" s="106"/>
      <c r="K69" s="16">
        <v>71</v>
      </c>
      <c r="L69" s="106"/>
      <c r="M69" s="16">
        <v>82</v>
      </c>
      <c r="N69" s="106"/>
      <c r="O69" s="16"/>
      <c r="P69" s="106"/>
      <c r="Q69" s="83"/>
      <c r="R69" s="124"/>
      <c r="S69" s="109"/>
      <c r="T69" s="121"/>
    </row>
    <row r="70" spans="1:20" ht="15" customHeight="1">
      <c r="A70" s="2"/>
      <c r="B70" s="14" t="s">
        <v>20</v>
      </c>
      <c r="C70" s="28">
        <v>45</v>
      </c>
      <c r="D70" s="42" t="s">
        <v>102</v>
      </c>
      <c r="E70" s="43"/>
      <c r="F70" s="112"/>
      <c r="G70" s="16"/>
      <c r="H70" s="106"/>
      <c r="I70" s="16"/>
      <c r="J70" s="106"/>
      <c r="K70" s="16"/>
      <c r="L70" s="106"/>
      <c r="M70" s="16">
        <v>57</v>
      </c>
      <c r="N70" s="106"/>
      <c r="O70" s="16"/>
      <c r="P70" s="106"/>
      <c r="Q70" s="83"/>
      <c r="R70" s="124"/>
      <c r="S70" s="109"/>
      <c r="T70" s="121"/>
    </row>
    <row r="71" spans="1:20" ht="15" customHeight="1">
      <c r="A71" s="5"/>
      <c r="B71" s="14" t="s">
        <v>3</v>
      </c>
      <c r="C71" s="28">
        <v>19</v>
      </c>
      <c r="D71" s="42" t="s">
        <v>77</v>
      </c>
      <c r="E71" s="43"/>
      <c r="F71" s="112"/>
      <c r="G71" s="16">
        <v>75</v>
      </c>
      <c r="H71" s="106"/>
      <c r="I71" s="16">
        <v>75</v>
      </c>
      <c r="J71" s="106"/>
      <c r="K71" s="16">
        <v>75</v>
      </c>
      <c r="L71" s="106"/>
      <c r="M71" s="16">
        <v>77</v>
      </c>
      <c r="N71" s="106"/>
      <c r="O71" s="16">
        <v>27</v>
      </c>
      <c r="P71" s="106"/>
      <c r="Q71" s="83">
        <v>77</v>
      </c>
      <c r="R71" s="124"/>
      <c r="S71" s="109"/>
      <c r="T71" s="121"/>
    </row>
    <row r="72" spans="1:20" ht="15" customHeight="1">
      <c r="A72" s="5"/>
      <c r="B72" s="14" t="s">
        <v>3</v>
      </c>
      <c r="C72" s="28">
        <v>48</v>
      </c>
      <c r="D72" s="42" t="s">
        <v>108</v>
      </c>
      <c r="E72" s="43"/>
      <c r="F72" s="112"/>
      <c r="G72" s="16"/>
      <c r="H72" s="106"/>
      <c r="I72" s="16"/>
      <c r="J72" s="106"/>
      <c r="K72" s="16"/>
      <c r="L72" s="106"/>
      <c r="M72" s="16"/>
      <c r="N72" s="106"/>
      <c r="O72" s="16"/>
      <c r="P72" s="106"/>
      <c r="Q72" s="83">
        <v>37</v>
      </c>
      <c r="R72" s="124"/>
      <c r="S72" s="109"/>
      <c r="T72" s="121"/>
    </row>
    <row r="73" spans="1:20" ht="15" customHeight="1">
      <c r="A73" s="5"/>
      <c r="B73" s="14" t="s">
        <v>3</v>
      </c>
      <c r="C73" s="28">
        <v>84</v>
      </c>
      <c r="D73" s="42" t="s">
        <v>78</v>
      </c>
      <c r="E73" s="43"/>
      <c r="F73" s="112"/>
      <c r="G73" s="16">
        <v>43</v>
      </c>
      <c r="H73" s="106"/>
      <c r="I73" s="16">
        <v>72</v>
      </c>
      <c r="J73" s="106"/>
      <c r="K73" s="16">
        <v>70</v>
      </c>
      <c r="L73" s="106"/>
      <c r="M73" s="16">
        <v>72</v>
      </c>
      <c r="N73" s="106"/>
      <c r="O73" s="16">
        <v>72</v>
      </c>
      <c r="P73" s="106"/>
      <c r="Q73" s="83"/>
      <c r="R73" s="124"/>
      <c r="S73" s="109"/>
      <c r="T73" s="121"/>
    </row>
    <row r="74" spans="1:20" ht="15" customHeight="1">
      <c r="A74" s="5"/>
      <c r="B74" s="14" t="s">
        <v>4</v>
      </c>
      <c r="C74" s="28">
        <v>39</v>
      </c>
      <c r="D74" s="42" t="s">
        <v>106</v>
      </c>
      <c r="E74" s="43"/>
      <c r="F74" s="112"/>
      <c r="G74" s="16"/>
      <c r="H74" s="106"/>
      <c r="I74" s="16"/>
      <c r="J74" s="106"/>
      <c r="K74" s="16"/>
      <c r="L74" s="106"/>
      <c r="M74" s="16"/>
      <c r="N74" s="106"/>
      <c r="O74" s="16"/>
      <c r="P74" s="106"/>
      <c r="Q74" s="83">
        <v>54</v>
      </c>
      <c r="R74" s="124"/>
      <c r="S74" s="109"/>
      <c r="T74" s="121"/>
    </row>
    <row r="75" spans="1:20" ht="15" customHeight="1">
      <c r="A75" s="6"/>
      <c r="B75" s="14" t="s">
        <v>20</v>
      </c>
      <c r="C75" s="13">
        <v>17</v>
      </c>
      <c r="D75" s="15" t="s">
        <v>107</v>
      </c>
      <c r="E75" s="16"/>
      <c r="F75" s="113"/>
      <c r="G75" s="16"/>
      <c r="H75" s="107"/>
      <c r="I75" s="16"/>
      <c r="J75" s="107"/>
      <c r="K75" s="16"/>
      <c r="L75" s="107"/>
      <c r="M75" s="16"/>
      <c r="N75" s="107"/>
      <c r="O75" s="16"/>
      <c r="P75" s="107"/>
      <c r="Q75" s="83">
        <v>51</v>
      </c>
      <c r="R75" s="125"/>
      <c r="S75" s="110"/>
      <c r="T75" s="122"/>
    </row>
    <row r="76" spans="1:20" ht="15" customHeight="1">
      <c r="A76" s="6"/>
      <c r="B76" s="14"/>
      <c r="C76" s="13"/>
      <c r="D76" s="15"/>
      <c r="E76" s="16"/>
      <c r="F76" s="19"/>
      <c r="G76" s="16"/>
      <c r="H76" s="19"/>
      <c r="I76" s="16"/>
      <c r="J76" s="19"/>
      <c r="L76" s="19"/>
      <c r="M76" s="16"/>
      <c r="N76" s="19"/>
      <c r="O76" s="16"/>
      <c r="P76" s="57"/>
      <c r="Q76" s="83"/>
      <c r="R76" s="77"/>
      <c r="S76" s="69"/>
      <c r="T76" s="64"/>
    </row>
    <row r="77" spans="1:20" ht="15" customHeight="1">
      <c r="A77" s="82" t="s">
        <v>37</v>
      </c>
      <c r="B77" s="14" t="s">
        <v>4</v>
      </c>
      <c r="C77" s="13">
        <v>6</v>
      </c>
      <c r="D77" s="15" t="s">
        <v>38</v>
      </c>
      <c r="E77" s="16">
        <v>74</v>
      </c>
      <c r="F77" s="105">
        <f>E77+E78+E80+E81</f>
        <v>246</v>
      </c>
      <c r="G77" s="16">
        <v>83</v>
      </c>
      <c r="H77" s="105">
        <f>G77+G78+G80+G81</f>
        <v>242</v>
      </c>
      <c r="I77" s="16">
        <v>81</v>
      </c>
      <c r="J77" s="105">
        <f>I77+I78+I80+I81</f>
        <v>164</v>
      </c>
      <c r="K77" s="16">
        <v>78</v>
      </c>
      <c r="L77" s="105">
        <f>K77+K78+K80+K81+K79</f>
        <v>254</v>
      </c>
      <c r="M77" s="16">
        <v>41</v>
      </c>
      <c r="N77" s="105">
        <f>M77+M78+M80+M81+M79</f>
        <v>226</v>
      </c>
      <c r="O77" s="16">
        <v>66</v>
      </c>
      <c r="P77" s="105">
        <f>O77+O78+O80+O81+O79</f>
        <v>194</v>
      </c>
      <c r="Q77" s="83">
        <v>86</v>
      </c>
      <c r="R77" s="123">
        <f>Q77+Q78+Q80+Q82</f>
        <v>292</v>
      </c>
      <c r="S77" s="108">
        <f>P77+N77+L77+J77+H77+F77</f>
        <v>1326</v>
      </c>
      <c r="T77" s="120">
        <f>S77-J77</f>
        <v>1162</v>
      </c>
    </row>
    <row r="78" spans="1:20" ht="15" customHeight="1">
      <c r="A78" s="6"/>
      <c r="B78" s="14" t="s">
        <v>20</v>
      </c>
      <c r="C78" s="13">
        <v>96</v>
      </c>
      <c r="D78" s="15" t="s">
        <v>39</v>
      </c>
      <c r="E78" s="16">
        <v>57</v>
      </c>
      <c r="F78" s="106"/>
      <c r="G78" s="16">
        <v>58</v>
      </c>
      <c r="H78" s="106"/>
      <c r="I78" s="16"/>
      <c r="J78" s="106"/>
      <c r="K78" s="16"/>
      <c r="L78" s="106"/>
      <c r="M78" s="16"/>
      <c r="N78" s="106"/>
      <c r="O78" s="16"/>
      <c r="P78" s="106"/>
      <c r="Q78" s="83">
        <v>70</v>
      </c>
      <c r="R78" s="124"/>
      <c r="S78" s="109"/>
      <c r="T78" s="121"/>
    </row>
    <row r="79" spans="1:20" ht="15" customHeight="1">
      <c r="A79" s="6"/>
      <c r="B79" s="14" t="s">
        <v>20</v>
      </c>
      <c r="C79" s="13">
        <v>1</v>
      </c>
      <c r="D79" s="15" t="s">
        <v>98</v>
      </c>
      <c r="E79" s="16"/>
      <c r="F79" s="106"/>
      <c r="G79" s="16"/>
      <c r="H79" s="106"/>
      <c r="I79" s="16"/>
      <c r="J79" s="106"/>
      <c r="K79" s="16">
        <v>68</v>
      </c>
      <c r="L79" s="106"/>
      <c r="M79" s="16">
        <v>75</v>
      </c>
      <c r="N79" s="106"/>
      <c r="O79" s="16">
        <v>30</v>
      </c>
      <c r="P79" s="106"/>
      <c r="Q79" s="83"/>
      <c r="R79" s="124"/>
      <c r="S79" s="109"/>
      <c r="T79" s="121"/>
    </row>
    <row r="80" spans="1:20" ht="15" customHeight="1">
      <c r="A80" s="6"/>
      <c r="B80" s="14" t="s">
        <v>3</v>
      </c>
      <c r="C80" s="13">
        <v>96</v>
      </c>
      <c r="D80" s="15" t="s">
        <v>40</v>
      </c>
      <c r="E80" s="16">
        <v>66</v>
      </c>
      <c r="F80" s="106"/>
      <c r="G80" s="16">
        <v>40</v>
      </c>
      <c r="H80" s="106"/>
      <c r="I80" s="16">
        <v>28</v>
      </c>
      <c r="J80" s="106"/>
      <c r="K80" s="16">
        <v>62</v>
      </c>
      <c r="L80" s="106"/>
      <c r="M80" s="16">
        <v>59</v>
      </c>
      <c r="N80" s="106"/>
      <c r="O80" s="16">
        <v>62</v>
      </c>
      <c r="P80" s="106"/>
      <c r="Q80" s="83">
        <v>63</v>
      </c>
      <c r="R80" s="124"/>
      <c r="S80" s="109"/>
      <c r="T80" s="121"/>
    </row>
    <row r="81" spans="1:20" ht="15" customHeight="1">
      <c r="A81" s="6"/>
      <c r="B81" s="14" t="s">
        <v>3</v>
      </c>
      <c r="C81" s="13">
        <v>97</v>
      </c>
      <c r="D81" s="15" t="s">
        <v>41</v>
      </c>
      <c r="E81" s="16">
        <v>49</v>
      </c>
      <c r="F81" s="106"/>
      <c r="G81" s="16">
        <v>61</v>
      </c>
      <c r="H81" s="106"/>
      <c r="I81" s="16">
        <v>55</v>
      </c>
      <c r="J81" s="106"/>
      <c r="K81" s="16">
        <v>46</v>
      </c>
      <c r="L81" s="106"/>
      <c r="M81" s="16">
        <v>51</v>
      </c>
      <c r="N81" s="106"/>
      <c r="O81" s="16">
        <v>36</v>
      </c>
      <c r="P81" s="106"/>
      <c r="Q81" s="83"/>
      <c r="R81" s="124"/>
      <c r="S81" s="109"/>
      <c r="T81" s="121"/>
    </row>
    <row r="82" spans="1:20" ht="15" customHeight="1">
      <c r="A82" s="6"/>
      <c r="B82" s="14" t="s">
        <v>3</v>
      </c>
      <c r="C82" s="13">
        <v>54</v>
      </c>
      <c r="D82" s="15" t="s">
        <v>105</v>
      </c>
      <c r="E82" s="16"/>
      <c r="F82" s="107"/>
      <c r="G82" s="48"/>
      <c r="H82" s="107"/>
      <c r="I82" s="48"/>
      <c r="J82" s="107"/>
      <c r="K82" s="48"/>
      <c r="L82" s="107"/>
      <c r="M82" s="48"/>
      <c r="N82" s="107"/>
      <c r="O82" s="16"/>
      <c r="P82" s="107"/>
      <c r="Q82" s="83">
        <v>73</v>
      </c>
      <c r="R82" s="125"/>
      <c r="S82" s="110"/>
      <c r="T82" s="122"/>
    </row>
    <row r="83" spans="1:20" ht="15" customHeight="1">
      <c r="A83" s="6"/>
      <c r="B83" s="14"/>
      <c r="C83" s="13"/>
      <c r="D83" s="15"/>
      <c r="E83" s="16"/>
      <c r="F83" s="36"/>
      <c r="G83" s="16"/>
      <c r="H83" s="36"/>
      <c r="I83" s="16"/>
      <c r="J83" s="36"/>
      <c r="K83" s="16"/>
      <c r="L83" s="36"/>
      <c r="M83" s="16"/>
      <c r="N83" s="36"/>
      <c r="O83" s="16"/>
      <c r="P83" s="54"/>
      <c r="Q83" s="84"/>
      <c r="R83" s="104"/>
      <c r="S83" s="38"/>
      <c r="T83" s="53"/>
    </row>
    <row r="84" spans="1:20" ht="15" customHeight="1">
      <c r="A84" s="11" t="s">
        <v>67</v>
      </c>
      <c r="B84" s="14" t="s">
        <v>20</v>
      </c>
      <c r="C84" s="13">
        <v>65</v>
      </c>
      <c r="D84" s="15" t="s">
        <v>33</v>
      </c>
      <c r="E84" s="16">
        <v>60</v>
      </c>
      <c r="F84" s="105">
        <f>SUM(E84:E87)</f>
        <v>266</v>
      </c>
      <c r="G84" s="16">
        <v>35</v>
      </c>
      <c r="H84" s="105">
        <f>SUM(G84:G87)</f>
        <v>228</v>
      </c>
      <c r="J84" s="105">
        <f>SUM(I84:I87)</f>
        <v>0</v>
      </c>
      <c r="L84" s="105">
        <f>SUM(K84:K87)</f>
        <v>0</v>
      </c>
      <c r="N84" s="105">
        <f>SUM(M84:M87)</f>
        <v>0</v>
      </c>
      <c r="O84" s="16"/>
      <c r="P84" s="105">
        <f>SUM(O84:O87)</f>
        <v>0</v>
      </c>
      <c r="Q84" s="70"/>
      <c r="R84" s="73"/>
      <c r="S84" s="108">
        <f>P84+N84+L84+J84+H84+F84</f>
        <v>494</v>
      </c>
      <c r="T84" s="120">
        <f>S84</f>
        <v>494</v>
      </c>
    </row>
    <row r="85" spans="1:20" ht="15" customHeight="1">
      <c r="A85" s="6" t="s">
        <v>32</v>
      </c>
      <c r="B85" s="14" t="s">
        <v>4</v>
      </c>
      <c r="C85" s="13">
        <v>9</v>
      </c>
      <c r="D85" s="15" t="s">
        <v>34</v>
      </c>
      <c r="E85" s="16">
        <v>68</v>
      </c>
      <c r="F85" s="106"/>
      <c r="G85" s="16">
        <v>68</v>
      </c>
      <c r="H85" s="106"/>
      <c r="J85" s="106"/>
      <c r="L85" s="106"/>
      <c r="N85" s="106"/>
      <c r="O85" s="16"/>
      <c r="P85" s="106"/>
      <c r="Q85" s="70"/>
      <c r="R85" s="74"/>
      <c r="S85" s="109"/>
      <c r="T85" s="121"/>
    </row>
    <row r="86" spans="1:20" ht="15" customHeight="1">
      <c r="A86" s="6"/>
      <c r="B86" s="14" t="s">
        <v>3</v>
      </c>
      <c r="C86" s="13">
        <v>93</v>
      </c>
      <c r="D86" s="15" t="s">
        <v>35</v>
      </c>
      <c r="E86" s="16">
        <v>66</v>
      </c>
      <c r="F86" s="106"/>
      <c r="G86" s="16">
        <v>73</v>
      </c>
      <c r="H86" s="106"/>
      <c r="J86" s="106"/>
      <c r="L86" s="106"/>
      <c r="N86" s="106"/>
      <c r="O86" s="16"/>
      <c r="P86" s="106"/>
      <c r="Q86" s="70"/>
      <c r="R86" s="74"/>
      <c r="S86" s="109"/>
      <c r="T86" s="121"/>
    </row>
    <row r="87" spans="1:20" ht="15" customHeight="1">
      <c r="A87" s="2"/>
      <c r="B87" s="14" t="s">
        <v>3</v>
      </c>
      <c r="C87" s="28">
        <v>90</v>
      </c>
      <c r="D87" s="42" t="s">
        <v>36</v>
      </c>
      <c r="E87" s="16">
        <v>72</v>
      </c>
      <c r="F87" s="107"/>
      <c r="G87" s="16">
        <v>52</v>
      </c>
      <c r="H87" s="107"/>
      <c r="J87" s="107"/>
      <c r="L87" s="107"/>
      <c r="N87" s="107"/>
      <c r="O87" s="16"/>
      <c r="P87" s="107"/>
      <c r="Q87" s="70"/>
      <c r="R87" s="76"/>
      <c r="S87" s="110"/>
      <c r="T87" s="122"/>
    </row>
    <row r="88" spans="1:20" ht="15" customHeight="1">
      <c r="A88" s="6"/>
      <c r="B88" s="14"/>
      <c r="C88" s="13"/>
      <c r="D88" s="15"/>
      <c r="E88" s="16"/>
      <c r="F88" s="34"/>
      <c r="H88" s="34"/>
      <c r="J88" s="34"/>
      <c r="L88" s="34"/>
      <c r="N88" s="19"/>
      <c r="O88" s="16"/>
      <c r="P88" s="57"/>
      <c r="Q88" s="70"/>
      <c r="R88" s="77"/>
      <c r="S88" s="38"/>
      <c r="T88" s="53"/>
    </row>
    <row r="89" spans="1:20" ht="15" customHeight="1">
      <c r="A89" s="2" t="s">
        <v>70</v>
      </c>
      <c r="B89" s="14" t="s">
        <v>4</v>
      </c>
      <c r="C89" s="28">
        <v>14</v>
      </c>
      <c r="D89" s="42" t="s">
        <v>71</v>
      </c>
      <c r="E89" s="43"/>
      <c r="F89" s="66"/>
      <c r="G89" s="16">
        <v>41</v>
      </c>
      <c r="H89" s="105">
        <f>G89+G91+G92+G90</f>
        <v>89</v>
      </c>
      <c r="I89" s="16"/>
      <c r="J89" s="105">
        <f>I89+I91+I92+I90</f>
        <v>0</v>
      </c>
      <c r="K89" s="16"/>
      <c r="L89" s="105">
        <f>K89+K91+K92+K90</f>
        <v>0</v>
      </c>
      <c r="M89" s="16"/>
      <c r="N89" s="105">
        <f>M89+M91+M92+M90</f>
        <v>0</v>
      </c>
      <c r="O89" s="16"/>
      <c r="P89" s="105">
        <f>O89+O91+O92+O90</f>
        <v>0</v>
      </c>
      <c r="Q89" s="70"/>
      <c r="R89" s="73"/>
      <c r="S89" s="108">
        <f>P89+N89+L89+J89+H89+F89</f>
        <v>89</v>
      </c>
      <c r="T89" s="120">
        <f>S89</f>
        <v>89</v>
      </c>
    </row>
    <row r="90" spans="1:20" ht="15" customHeight="1">
      <c r="A90" s="2"/>
      <c r="B90" s="14" t="s">
        <v>20</v>
      </c>
      <c r="C90" s="28">
        <v>8</v>
      </c>
      <c r="D90" s="42" t="s">
        <v>72</v>
      </c>
      <c r="E90" s="43"/>
      <c r="F90" s="67"/>
      <c r="G90" s="16">
        <v>48</v>
      </c>
      <c r="H90" s="106"/>
      <c r="I90" s="16"/>
      <c r="J90" s="106"/>
      <c r="K90" s="16"/>
      <c r="L90" s="106"/>
      <c r="M90" s="16"/>
      <c r="N90" s="106"/>
      <c r="O90" s="16"/>
      <c r="P90" s="106"/>
      <c r="Q90" s="70"/>
      <c r="R90" s="74"/>
      <c r="S90" s="109"/>
      <c r="T90" s="121"/>
    </row>
    <row r="91" spans="1:20" ht="15" customHeight="1">
      <c r="A91" s="5"/>
      <c r="B91" s="14" t="s">
        <v>3</v>
      </c>
      <c r="C91" s="28">
        <v>8</v>
      </c>
      <c r="D91" s="42" t="s">
        <v>94</v>
      </c>
      <c r="E91" s="43"/>
      <c r="F91" s="67"/>
      <c r="G91" s="16">
        <v>0</v>
      </c>
      <c r="H91" s="106"/>
      <c r="I91" s="16"/>
      <c r="J91" s="106"/>
      <c r="K91" s="16"/>
      <c r="L91" s="106"/>
      <c r="M91" s="16"/>
      <c r="N91" s="106"/>
      <c r="O91" s="16"/>
      <c r="P91" s="106"/>
      <c r="Q91" s="70"/>
      <c r="R91" s="74"/>
      <c r="S91" s="109"/>
      <c r="T91" s="121"/>
    </row>
    <row r="92" spans="1:20" ht="15" customHeight="1">
      <c r="A92" s="85"/>
      <c r="B92" s="86" t="s">
        <v>3</v>
      </c>
      <c r="C92" s="96">
        <v>7</v>
      </c>
      <c r="D92" s="97" t="s">
        <v>73</v>
      </c>
      <c r="E92" s="66"/>
      <c r="F92" s="67"/>
      <c r="G92" s="98">
        <v>0</v>
      </c>
      <c r="H92" s="106"/>
      <c r="I92" s="98"/>
      <c r="J92" s="106"/>
      <c r="K92" s="98"/>
      <c r="L92" s="106"/>
      <c r="M92" s="98"/>
      <c r="N92" s="106"/>
      <c r="O92" s="98"/>
      <c r="P92" s="106"/>
      <c r="Q92" s="70"/>
      <c r="R92" s="76"/>
      <c r="S92" s="110"/>
      <c r="T92" s="122"/>
    </row>
    <row r="93" spans="1:20" ht="15" customHeight="1">
      <c r="A93" s="6"/>
      <c r="B93" s="14"/>
      <c r="C93" s="13"/>
      <c r="D93" s="15"/>
      <c r="E93" s="16"/>
      <c r="F93" s="32"/>
      <c r="G93" s="16"/>
      <c r="H93" s="32"/>
      <c r="I93" s="16"/>
      <c r="J93" s="32"/>
      <c r="K93" s="16"/>
      <c r="L93" s="32"/>
      <c r="M93" s="16"/>
      <c r="N93" s="32"/>
      <c r="O93" s="16"/>
      <c r="P93" s="32"/>
      <c r="Q93" s="70"/>
      <c r="R93" s="77"/>
      <c r="S93" s="38"/>
      <c r="T93" s="53"/>
    </row>
    <row r="94" spans="1:20" ht="20.25" customHeight="1">
      <c r="A94" s="119" t="s">
        <v>18</v>
      </c>
      <c r="B94" s="119"/>
      <c r="C94" s="119"/>
      <c r="D94" s="119"/>
      <c r="E94" s="22"/>
      <c r="O94" s="48"/>
      <c r="P94" s="56"/>
      <c r="Q94" s="55"/>
      <c r="R94" s="72"/>
      <c r="S94" s="31"/>
      <c r="T94" s="53"/>
    </row>
    <row r="95" spans="1:20" ht="15" customHeight="1">
      <c r="A95" s="78" t="s">
        <v>22</v>
      </c>
      <c r="B95" s="44" t="s">
        <v>42</v>
      </c>
      <c r="C95" s="28">
        <v>17</v>
      </c>
      <c r="D95" s="42" t="s">
        <v>24</v>
      </c>
      <c r="E95" s="16">
        <v>50</v>
      </c>
      <c r="F95" s="105">
        <f>E95+E97+E99+E96</f>
        <v>107</v>
      </c>
      <c r="G95" s="16"/>
      <c r="H95" s="105">
        <f>G95+G97+G99+G96</f>
        <v>0</v>
      </c>
      <c r="I95" s="16">
        <v>45</v>
      </c>
      <c r="J95" s="105">
        <f>I95+I97+I99+I96+I98</f>
        <v>142</v>
      </c>
      <c r="K95" s="16">
        <v>40</v>
      </c>
      <c r="L95" s="105">
        <f>K95+K97+K99+K96+K98</f>
        <v>96</v>
      </c>
      <c r="M95" s="16">
        <v>50</v>
      </c>
      <c r="N95" s="105">
        <f>M95+M97+M98+M96</f>
        <v>76</v>
      </c>
      <c r="O95" s="16">
        <v>36</v>
      </c>
      <c r="P95" s="105">
        <f>O95+O97+O99+O96+O98</f>
        <v>54</v>
      </c>
      <c r="Q95" s="108">
        <f>P95+N95+L95+J95+H95+F95</f>
        <v>475</v>
      </c>
      <c r="R95" s="87">
        <f>Q95-H95</f>
        <v>475</v>
      </c>
      <c r="S95"/>
      <c r="T95"/>
    </row>
    <row r="96" spans="1:20" ht="15" customHeight="1">
      <c r="A96" s="2"/>
      <c r="B96" s="44" t="s">
        <v>42</v>
      </c>
      <c r="C96" s="28">
        <v>22</v>
      </c>
      <c r="D96" s="42" t="s">
        <v>43</v>
      </c>
      <c r="E96" s="16">
        <v>26</v>
      </c>
      <c r="F96" s="106"/>
      <c r="G96" s="16"/>
      <c r="H96" s="106"/>
      <c r="I96" s="16">
        <v>31</v>
      </c>
      <c r="J96" s="106"/>
      <c r="K96" s="16">
        <v>29</v>
      </c>
      <c r="L96" s="106"/>
      <c r="M96" s="16"/>
      <c r="N96" s="106"/>
      <c r="O96" s="16"/>
      <c r="P96" s="106"/>
      <c r="Q96" s="109"/>
      <c r="R96" s="88"/>
      <c r="S96"/>
      <c r="T96"/>
    </row>
    <row r="97" spans="1:20" ht="15" customHeight="1">
      <c r="A97" s="5"/>
      <c r="B97" s="44" t="s">
        <v>13</v>
      </c>
      <c r="C97" s="28">
        <v>24</v>
      </c>
      <c r="D97" s="42" t="s">
        <v>23</v>
      </c>
      <c r="E97" s="16">
        <v>25</v>
      </c>
      <c r="F97" s="106"/>
      <c r="G97" s="16"/>
      <c r="H97" s="106"/>
      <c r="I97" s="16">
        <v>30</v>
      </c>
      <c r="J97" s="106"/>
      <c r="K97" s="16">
        <v>27</v>
      </c>
      <c r="L97" s="106"/>
      <c r="M97" s="16">
        <v>19</v>
      </c>
      <c r="N97" s="106"/>
      <c r="O97" s="16">
        <v>18</v>
      </c>
      <c r="P97" s="106"/>
      <c r="Q97" s="109"/>
      <c r="R97" s="88"/>
      <c r="S97"/>
      <c r="T97"/>
    </row>
    <row r="98" spans="1:20" ht="15" customHeight="1">
      <c r="A98" s="5"/>
      <c r="B98" s="44" t="s">
        <v>13</v>
      </c>
      <c r="C98" s="28">
        <v>21</v>
      </c>
      <c r="D98" s="42" t="s">
        <v>95</v>
      </c>
      <c r="E98" s="16"/>
      <c r="F98" s="106"/>
      <c r="G98" s="16"/>
      <c r="H98" s="106"/>
      <c r="I98" s="16">
        <v>36</v>
      </c>
      <c r="J98" s="106"/>
      <c r="K98" s="16">
        <v>0</v>
      </c>
      <c r="L98" s="106"/>
      <c r="M98" s="16">
        <v>7</v>
      </c>
      <c r="N98" s="106"/>
      <c r="O98" s="16">
        <v>0</v>
      </c>
      <c r="P98" s="106"/>
      <c r="Q98" s="109"/>
      <c r="R98" s="88"/>
      <c r="S98"/>
      <c r="T98"/>
    </row>
    <row r="99" spans="1:20" ht="15" customHeight="1">
      <c r="A99" s="5"/>
      <c r="B99" s="44" t="s">
        <v>13</v>
      </c>
      <c r="C99" s="28">
        <v>88</v>
      </c>
      <c r="D99" s="42" t="s">
        <v>44</v>
      </c>
      <c r="E99" s="16">
        <v>6</v>
      </c>
      <c r="F99" s="107"/>
      <c r="G99" s="16"/>
      <c r="H99" s="107"/>
      <c r="I99" s="16"/>
      <c r="J99" s="107"/>
      <c r="K99" s="16"/>
      <c r="L99" s="107"/>
      <c r="M99" s="16"/>
      <c r="N99" s="107"/>
      <c r="O99" s="16"/>
      <c r="P99" s="107"/>
      <c r="Q99" s="110"/>
      <c r="R99" s="89"/>
      <c r="S99"/>
      <c r="T99"/>
    </row>
    <row r="100" spans="1:20" ht="15" customHeight="1">
      <c r="A100" s="8"/>
      <c r="B100" s="45"/>
      <c r="C100" s="46"/>
      <c r="D100" s="47"/>
      <c r="E100" s="48"/>
      <c r="F100" s="33"/>
      <c r="G100" s="48"/>
      <c r="H100" s="33"/>
      <c r="I100" s="48"/>
      <c r="J100" s="33"/>
      <c r="K100" s="48"/>
      <c r="L100" s="33"/>
      <c r="M100" s="48"/>
      <c r="N100" s="33"/>
      <c r="O100" s="48"/>
      <c r="P100" s="58"/>
      <c r="Q100" s="31"/>
      <c r="R100" s="71"/>
      <c r="S100"/>
      <c r="T100"/>
    </row>
    <row r="101" spans="1:20" ht="15" customHeight="1">
      <c r="A101" s="80" t="s">
        <v>62</v>
      </c>
      <c r="B101" s="44" t="s">
        <v>42</v>
      </c>
      <c r="C101" s="28">
        <v>12</v>
      </c>
      <c r="D101" s="42" t="s">
        <v>63</v>
      </c>
      <c r="E101" s="16">
        <v>33</v>
      </c>
      <c r="F101" s="105">
        <f>E101+E103+E104+E102</f>
        <v>82</v>
      </c>
      <c r="G101" s="16"/>
      <c r="H101" s="105">
        <f>G101+G103+G104+G102</f>
        <v>0</v>
      </c>
      <c r="I101" s="16"/>
      <c r="J101" s="105">
        <f>I101+I103+I104+I102</f>
        <v>0</v>
      </c>
      <c r="K101" s="16"/>
      <c r="L101" s="105">
        <f>K101+K103+K104+K102</f>
        <v>0</v>
      </c>
      <c r="M101" s="16"/>
      <c r="N101" s="105">
        <f>M101+M103+M104+M102</f>
        <v>0</v>
      </c>
      <c r="O101" s="16"/>
      <c r="P101" s="105">
        <f>O101+O103+O104+O102</f>
        <v>0</v>
      </c>
      <c r="Q101" s="108">
        <f>P101+N101+L101+J101+H101+F101</f>
        <v>82</v>
      </c>
      <c r="R101" s="87">
        <f>Q101</f>
        <v>82</v>
      </c>
      <c r="S101"/>
      <c r="T101"/>
    </row>
    <row r="102" spans="1:20" ht="15" customHeight="1">
      <c r="A102" s="2"/>
      <c r="B102" s="44" t="s">
        <v>42</v>
      </c>
      <c r="C102" s="28">
        <v>23</v>
      </c>
      <c r="D102" s="42" t="s">
        <v>64</v>
      </c>
      <c r="E102" s="16">
        <v>0</v>
      </c>
      <c r="F102" s="106"/>
      <c r="G102" s="16"/>
      <c r="H102" s="106"/>
      <c r="I102" s="16"/>
      <c r="J102" s="106"/>
      <c r="K102" s="16"/>
      <c r="L102" s="106"/>
      <c r="M102" s="16"/>
      <c r="N102" s="106"/>
      <c r="O102" s="16"/>
      <c r="P102" s="106"/>
      <c r="Q102" s="109"/>
      <c r="R102" s="88"/>
      <c r="S102"/>
      <c r="T102"/>
    </row>
    <row r="103" spans="1:20" ht="15" customHeight="1">
      <c r="A103" s="5"/>
      <c r="B103" s="44" t="s">
        <v>13</v>
      </c>
      <c r="C103" s="28">
        <v>5</v>
      </c>
      <c r="D103" s="42" t="s">
        <v>65</v>
      </c>
      <c r="E103" s="16">
        <v>24</v>
      </c>
      <c r="F103" s="106"/>
      <c r="G103" s="16"/>
      <c r="H103" s="106"/>
      <c r="I103" s="16"/>
      <c r="J103" s="106"/>
      <c r="K103" s="16"/>
      <c r="L103" s="106"/>
      <c r="M103" s="16"/>
      <c r="N103" s="106"/>
      <c r="O103" s="16"/>
      <c r="P103" s="106"/>
      <c r="Q103" s="109"/>
      <c r="R103" s="88"/>
      <c r="S103"/>
      <c r="T103"/>
    </row>
    <row r="104" spans="1:20" ht="15" customHeight="1">
      <c r="A104" s="5"/>
      <c r="B104" s="44" t="s">
        <v>13</v>
      </c>
      <c r="C104" s="28">
        <v>9</v>
      </c>
      <c r="D104" s="42" t="s">
        <v>66</v>
      </c>
      <c r="E104" s="16">
        <v>25</v>
      </c>
      <c r="F104" s="107"/>
      <c r="G104" s="16"/>
      <c r="H104" s="107"/>
      <c r="I104" s="16"/>
      <c r="J104" s="107"/>
      <c r="K104" s="16"/>
      <c r="L104" s="107"/>
      <c r="M104" s="16"/>
      <c r="N104" s="107"/>
      <c r="O104" s="16"/>
      <c r="P104" s="107"/>
      <c r="Q104" s="110"/>
      <c r="R104" s="89"/>
      <c r="S104"/>
      <c r="T104"/>
    </row>
    <row r="105" spans="1:41" ht="15" customHeight="1">
      <c r="A105" s="7"/>
      <c r="B105" s="45"/>
      <c r="C105" s="46"/>
      <c r="D105" s="47"/>
      <c r="E105" s="48"/>
      <c r="F105" s="61"/>
      <c r="G105" s="48"/>
      <c r="H105" s="61"/>
      <c r="I105" s="48"/>
      <c r="J105" s="61"/>
      <c r="K105" s="48"/>
      <c r="L105" s="61"/>
      <c r="M105" s="48"/>
      <c r="N105" s="61"/>
      <c r="O105" s="48"/>
      <c r="P105" s="61"/>
      <c r="Q105" s="33"/>
      <c r="R105" s="72"/>
      <c r="S105" s="49"/>
      <c r="T105" s="4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 customHeight="1">
      <c r="A106" s="8"/>
      <c r="B106" s="45"/>
      <c r="C106" s="46"/>
      <c r="D106" s="47"/>
      <c r="E106" s="48"/>
      <c r="F106" s="33"/>
      <c r="G106" s="48"/>
      <c r="H106" s="33"/>
      <c r="I106" s="48"/>
      <c r="J106" s="33"/>
      <c r="K106" s="48"/>
      <c r="L106" s="33"/>
      <c r="M106" s="48"/>
      <c r="N106" s="33"/>
      <c r="O106" s="48"/>
      <c r="P106" s="33"/>
      <c r="Q106" s="33"/>
      <c r="R106" s="72"/>
      <c r="S106" s="49"/>
      <c r="T106" s="4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10" spans="1:41" ht="15" customHeight="1">
      <c r="A110" s="10"/>
      <c r="B110" s="48"/>
      <c r="C110" s="46"/>
      <c r="D110" s="47"/>
      <c r="E110" s="48"/>
      <c r="F110" s="33"/>
      <c r="G110" s="48"/>
      <c r="H110" s="33"/>
      <c r="I110" s="48"/>
      <c r="J110" s="33"/>
      <c r="K110" s="48"/>
      <c r="L110" s="33"/>
      <c r="M110" s="48"/>
      <c r="N110" s="33"/>
      <c r="O110" s="48"/>
      <c r="P110" s="33"/>
      <c r="Q110" s="33"/>
      <c r="R110" s="72"/>
      <c r="S110" s="49"/>
      <c r="T110" s="4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 customHeight="1">
      <c r="A111" s="10"/>
      <c r="B111" s="48"/>
      <c r="C111" s="46"/>
      <c r="D111" s="50"/>
      <c r="E111" s="48"/>
      <c r="F111" s="33"/>
      <c r="G111" s="48"/>
      <c r="H111" s="33"/>
      <c r="I111" s="48"/>
      <c r="J111" s="33"/>
      <c r="K111" s="48"/>
      <c r="L111" s="33"/>
      <c r="M111" s="48"/>
      <c r="N111" s="33"/>
      <c r="O111" s="48"/>
      <c r="P111" s="33"/>
      <c r="Q111" s="33"/>
      <c r="R111" s="72"/>
      <c r="S111" s="49"/>
      <c r="T111" s="4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 customHeight="1">
      <c r="A112" s="8"/>
      <c r="B112" s="45"/>
      <c r="C112" s="46"/>
      <c r="D112" s="50"/>
      <c r="E112" s="48"/>
      <c r="F112" s="33"/>
      <c r="G112" s="48"/>
      <c r="H112" s="33"/>
      <c r="I112" s="48"/>
      <c r="J112" s="33"/>
      <c r="K112" s="48"/>
      <c r="L112" s="33"/>
      <c r="M112" s="48"/>
      <c r="N112" s="33"/>
      <c r="O112" s="48"/>
      <c r="P112" s="33"/>
      <c r="Q112" s="33"/>
      <c r="R112" s="72"/>
      <c r="S112" s="49"/>
      <c r="T112" s="4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30">
      <c r="A113" s="9"/>
      <c r="B113" s="37"/>
      <c r="C113" s="26"/>
      <c r="D113" s="37"/>
      <c r="E113" s="51"/>
      <c r="F113" s="37"/>
      <c r="G113" s="48"/>
      <c r="H113" s="37"/>
      <c r="I113" s="48"/>
      <c r="J113" s="37"/>
      <c r="K113" s="48"/>
      <c r="L113" s="37"/>
      <c r="M113" s="48"/>
      <c r="N113" s="37"/>
      <c r="O113" s="48"/>
      <c r="P113" s="37"/>
      <c r="Q113" s="37"/>
      <c r="R113" s="72"/>
      <c r="S113" s="49"/>
      <c r="T113" s="4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30">
      <c r="A114" s="9"/>
      <c r="B114" s="37"/>
      <c r="C114" s="26"/>
      <c r="D114" s="37"/>
      <c r="E114" s="51"/>
      <c r="F114" s="37"/>
      <c r="G114" s="48"/>
      <c r="H114" s="37"/>
      <c r="I114" s="48"/>
      <c r="J114" s="37"/>
      <c r="K114" s="48"/>
      <c r="L114" s="37"/>
      <c r="M114" s="48"/>
      <c r="N114" s="37"/>
      <c r="O114" s="48"/>
      <c r="P114" s="37"/>
      <c r="Q114" s="37"/>
      <c r="R114" s="72"/>
      <c r="S114" s="49"/>
      <c r="T114" s="4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30">
      <c r="A115" s="9"/>
      <c r="B115" s="37"/>
      <c r="C115" s="26"/>
      <c r="D115" s="37"/>
      <c r="E115" s="51"/>
      <c r="F115" s="37"/>
      <c r="G115" s="48"/>
      <c r="H115" s="37"/>
      <c r="I115" s="48"/>
      <c r="J115" s="37"/>
      <c r="K115" s="48"/>
      <c r="L115" s="37"/>
      <c r="M115" s="48"/>
      <c r="N115" s="37"/>
      <c r="O115" s="48"/>
      <c r="P115" s="37"/>
      <c r="Q115" s="37"/>
      <c r="R115" s="72"/>
      <c r="S115" s="49"/>
      <c r="T115" s="4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30">
      <c r="A116" s="9"/>
      <c r="B116" s="37"/>
      <c r="C116" s="26"/>
      <c r="D116" s="37"/>
      <c r="E116" s="51"/>
      <c r="F116" s="37"/>
      <c r="G116" s="48"/>
      <c r="H116" s="37"/>
      <c r="I116" s="48"/>
      <c r="J116" s="37"/>
      <c r="K116" s="48"/>
      <c r="L116" s="37"/>
      <c r="M116" s="48"/>
      <c r="N116" s="37"/>
      <c r="O116" s="48"/>
      <c r="P116" s="37"/>
      <c r="Q116" s="37"/>
      <c r="R116" s="72"/>
      <c r="S116" s="49"/>
      <c r="T116" s="4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30">
      <c r="A117" s="9"/>
      <c r="B117" s="37"/>
      <c r="C117" s="26"/>
      <c r="D117" s="37"/>
      <c r="E117" s="51"/>
      <c r="F117" s="37"/>
      <c r="G117" s="48"/>
      <c r="H117" s="37"/>
      <c r="I117" s="48"/>
      <c r="J117" s="37"/>
      <c r="K117" s="48"/>
      <c r="L117" s="37"/>
      <c r="M117" s="48"/>
      <c r="N117" s="37"/>
      <c r="O117" s="48"/>
      <c r="P117" s="37"/>
      <c r="Q117" s="37"/>
      <c r="R117" s="72"/>
      <c r="S117" s="49"/>
      <c r="T117" s="4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30">
      <c r="A118" s="9"/>
      <c r="B118" s="37"/>
      <c r="C118" s="26"/>
      <c r="D118" s="37"/>
      <c r="E118" s="51"/>
      <c r="F118" s="37"/>
      <c r="G118" s="48"/>
      <c r="H118" s="37"/>
      <c r="I118" s="48"/>
      <c r="J118" s="37"/>
      <c r="K118" s="48"/>
      <c r="L118" s="37"/>
      <c r="M118" s="48"/>
      <c r="N118" s="37"/>
      <c r="O118" s="48"/>
      <c r="P118" s="37"/>
      <c r="Q118" s="37"/>
      <c r="R118" s="72"/>
      <c r="S118" s="49"/>
      <c r="T118" s="4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30">
      <c r="A119" s="9"/>
      <c r="B119" s="37"/>
      <c r="C119" s="26"/>
      <c r="D119" s="37"/>
      <c r="E119" s="51"/>
      <c r="F119" s="37"/>
      <c r="G119" s="48"/>
      <c r="H119" s="37"/>
      <c r="I119" s="48"/>
      <c r="J119" s="37"/>
      <c r="K119" s="48"/>
      <c r="L119" s="37"/>
      <c r="M119" s="48"/>
      <c r="N119" s="37"/>
      <c r="O119" s="48"/>
      <c r="P119" s="37"/>
      <c r="Q119" s="37"/>
      <c r="R119" s="72"/>
      <c r="S119" s="49"/>
      <c r="T119" s="4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30">
      <c r="A120" s="9"/>
      <c r="B120" s="37"/>
      <c r="C120" s="26"/>
      <c r="D120" s="37"/>
      <c r="E120" s="51"/>
      <c r="F120" s="37"/>
      <c r="G120" s="48"/>
      <c r="H120" s="37"/>
      <c r="I120" s="48"/>
      <c r="J120" s="37"/>
      <c r="K120" s="48"/>
      <c r="L120" s="37"/>
      <c r="M120" s="48"/>
      <c r="N120" s="37"/>
      <c r="O120" s="48"/>
      <c r="P120" s="37"/>
      <c r="Q120" s="37"/>
      <c r="R120" s="72"/>
      <c r="S120" s="49"/>
      <c r="T120" s="4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30">
      <c r="A121" s="9"/>
      <c r="B121" s="37"/>
      <c r="C121" s="26"/>
      <c r="D121" s="37"/>
      <c r="E121" s="51"/>
      <c r="F121" s="37"/>
      <c r="G121" s="48"/>
      <c r="H121" s="37"/>
      <c r="I121" s="48"/>
      <c r="J121" s="37"/>
      <c r="K121" s="48"/>
      <c r="L121" s="37"/>
      <c r="M121" s="48"/>
      <c r="N121" s="37"/>
      <c r="O121" s="48"/>
      <c r="P121" s="37"/>
      <c r="Q121" s="37"/>
      <c r="R121" s="72"/>
      <c r="S121" s="49"/>
      <c r="T121" s="4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30">
      <c r="A122" s="9"/>
      <c r="B122" s="37"/>
      <c r="C122" s="26"/>
      <c r="D122" s="37"/>
      <c r="E122" s="51"/>
      <c r="F122" s="37"/>
      <c r="G122" s="48"/>
      <c r="H122" s="37"/>
      <c r="I122" s="48"/>
      <c r="J122" s="37"/>
      <c r="K122" s="48"/>
      <c r="L122" s="37"/>
      <c r="M122" s="48"/>
      <c r="N122" s="37"/>
      <c r="O122" s="48"/>
      <c r="P122" s="37"/>
      <c r="Q122" s="37"/>
      <c r="R122" s="72"/>
      <c r="S122" s="49"/>
      <c r="T122" s="4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30">
      <c r="A123" s="9"/>
      <c r="B123" s="37"/>
      <c r="C123" s="26"/>
      <c r="D123" s="37"/>
      <c r="E123" s="51"/>
      <c r="F123" s="37"/>
      <c r="G123" s="48"/>
      <c r="H123" s="37"/>
      <c r="I123" s="48"/>
      <c r="J123" s="37"/>
      <c r="K123" s="48"/>
      <c r="L123" s="37"/>
      <c r="M123" s="48"/>
      <c r="N123" s="37"/>
      <c r="O123" s="48"/>
      <c r="P123" s="37"/>
      <c r="Q123" s="37"/>
      <c r="R123" s="72"/>
      <c r="S123" s="49"/>
      <c r="T123" s="4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30">
      <c r="A124" s="9"/>
      <c r="B124" s="37"/>
      <c r="C124" s="26"/>
      <c r="D124" s="37"/>
      <c r="E124" s="51"/>
      <c r="F124" s="37"/>
      <c r="G124" s="48"/>
      <c r="H124" s="37"/>
      <c r="I124" s="48"/>
      <c r="J124" s="37"/>
      <c r="K124" s="48"/>
      <c r="L124" s="37"/>
      <c r="M124" s="48"/>
      <c r="N124" s="37"/>
      <c r="O124" s="48"/>
      <c r="P124" s="37"/>
      <c r="Q124" s="37"/>
      <c r="R124" s="72"/>
      <c r="S124" s="49"/>
      <c r="T124" s="4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30">
      <c r="A125" s="9"/>
      <c r="B125" s="37"/>
      <c r="C125" s="26"/>
      <c r="D125" s="37"/>
      <c r="E125" s="51"/>
      <c r="F125" s="37"/>
      <c r="G125" s="48"/>
      <c r="H125" s="37"/>
      <c r="I125" s="48"/>
      <c r="J125" s="37"/>
      <c r="K125" s="48"/>
      <c r="L125" s="37"/>
      <c r="M125" s="48"/>
      <c r="N125" s="37"/>
      <c r="O125" s="48"/>
      <c r="P125" s="37"/>
      <c r="Q125" s="37"/>
      <c r="R125" s="72"/>
      <c r="S125" s="49"/>
      <c r="T125" s="4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30">
      <c r="A126" s="9"/>
      <c r="B126" s="37"/>
      <c r="C126" s="26"/>
      <c r="D126" s="37"/>
      <c r="E126" s="51"/>
      <c r="F126" s="37"/>
      <c r="G126" s="48"/>
      <c r="H126" s="37"/>
      <c r="I126" s="48"/>
      <c r="J126" s="37"/>
      <c r="K126" s="48"/>
      <c r="L126" s="37"/>
      <c r="M126" s="48"/>
      <c r="N126" s="37"/>
      <c r="O126" s="48"/>
      <c r="P126" s="37"/>
      <c r="Q126" s="37"/>
      <c r="R126" s="72"/>
      <c r="S126" s="49"/>
      <c r="T126" s="4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30">
      <c r="A127" s="9"/>
      <c r="B127" s="37"/>
      <c r="C127" s="26"/>
      <c r="D127" s="37"/>
      <c r="E127" s="51"/>
      <c r="F127" s="37"/>
      <c r="G127" s="48"/>
      <c r="H127" s="37"/>
      <c r="I127" s="48"/>
      <c r="J127" s="37"/>
      <c r="K127" s="48"/>
      <c r="L127" s="37"/>
      <c r="M127" s="48"/>
      <c r="N127" s="37"/>
      <c r="O127" s="48"/>
      <c r="P127" s="37"/>
      <c r="Q127" s="37"/>
      <c r="R127" s="72"/>
      <c r="S127" s="49"/>
      <c r="T127" s="4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</sheetData>
  <mergeCells count="159">
    <mergeCell ref="R24:R26"/>
    <mergeCell ref="Q20:Q22"/>
    <mergeCell ref="Q43:Q44"/>
    <mergeCell ref="S89:S92"/>
    <mergeCell ref="F24:F25"/>
    <mergeCell ref="H24:H25"/>
    <mergeCell ref="J24:J25"/>
    <mergeCell ref="L24:L25"/>
    <mergeCell ref="N24:N26"/>
    <mergeCell ref="P24:P26"/>
    <mergeCell ref="Q24:Q26"/>
    <mergeCell ref="P62:P65"/>
    <mergeCell ref="Q46:Q49"/>
    <mergeCell ref="Q51:Q52"/>
    <mergeCell ref="S55:S60"/>
    <mergeCell ref="S62:S65"/>
    <mergeCell ref="P43:P44"/>
    <mergeCell ref="P46:P49"/>
    <mergeCell ref="P51:P52"/>
    <mergeCell ref="P55:P60"/>
    <mergeCell ref="N62:N65"/>
    <mergeCell ref="N84:N87"/>
    <mergeCell ref="N95:N99"/>
    <mergeCell ref="P5:P9"/>
    <mergeCell ref="P11:P17"/>
    <mergeCell ref="P20:P22"/>
    <mergeCell ref="P38:P40"/>
    <mergeCell ref="P28:P30"/>
    <mergeCell ref="P32:P33"/>
    <mergeCell ref="P35:P36"/>
    <mergeCell ref="N46:N49"/>
    <mergeCell ref="N38:N40"/>
    <mergeCell ref="N51:N52"/>
    <mergeCell ref="N55:N60"/>
    <mergeCell ref="H77:H82"/>
    <mergeCell ref="F84:F87"/>
    <mergeCell ref="H84:H87"/>
    <mergeCell ref="H51:H52"/>
    <mergeCell ref="A4:D4"/>
    <mergeCell ref="A19:D19"/>
    <mergeCell ref="A1:D2"/>
    <mergeCell ref="F77:F82"/>
    <mergeCell ref="R5:R9"/>
    <mergeCell ref="R11:R17"/>
    <mergeCell ref="R20:R22"/>
    <mergeCell ref="F38:F40"/>
    <mergeCell ref="H38:H40"/>
    <mergeCell ref="J38:J40"/>
    <mergeCell ref="L38:L40"/>
    <mergeCell ref="Q38:Q40"/>
    <mergeCell ref="Q5:Q9"/>
    <mergeCell ref="Q11:Q17"/>
    <mergeCell ref="R43:R44"/>
    <mergeCell ref="R38:R40"/>
    <mergeCell ref="Q28:Q30"/>
    <mergeCell ref="Q32:Q33"/>
    <mergeCell ref="Q35:Q36"/>
    <mergeCell ref="R28:R30"/>
    <mergeCell ref="R32:R33"/>
    <mergeCell ref="R35:R36"/>
    <mergeCell ref="T55:T60"/>
    <mergeCell ref="T62:T65"/>
    <mergeCell ref="T84:T87"/>
    <mergeCell ref="R46:R49"/>
    <mergeCell ref="R51:R52"/>
    <mergeCell ref="S84:S87"/>
    <mergeCell ref="R101:R104"/>
    <mergeCell ref="R77:R82"/>
    <mergeCell ref="L84:L87"/>
    <mergeCell ref="T89:T92"/>
    <mergeCell ref="R55:R60"/>
    <mergeCell ref="R62:R65"/>
    <mergeCell ref="R67:R75"/>
    <mergeCell ref="R95:R99"/>
    <mergeCell ref="S77:S82"/>
    <mergeCell ref="T77:T82"/>
    <mergeCell ref="S67:S75"/>
    <mergeCell ref="T67:T75"/>
    <mergeCell ref="A42:D42"/>
    <mergeCell ref="A54:D54"/>
    <mergeCell ref="A94:D94"/>
    <mergeCell ref="F5:F9"/>
    <mergeCell ref="F11:F17"/>
    <mergeCell ref="F20:F22"/>
    <mergeCell ref="F28:F30"/>
    <mergeCell ref="F32:F33"/>
    <mergeCell ref="F35:F36"/>
    <mergeCell ref="F46:F49"/>
    <mergeCell ref="H5:H8"/>
    <mergeCell ref="J5:J9"/>
    <mergeCell ref="L5:L9"/>
    <mergeCell ref="N5:N9"/>
    <mergeCell ref="H11:H17"/>
    <mergeCell ref="J11:J17"/>
    <mergeCell ref="L11:L17"/>
    <mergeCell ref="N11:N17"/>
    <mergeCell ref="H20:H22"/>
    <mergeCell ref="J20:J22"/>
    <mergeCell ref="L20:L22"/>
    <mergeCell ref="N20:N22"/>
    <mergeCell ref="H28:H30"/>
    <mergeCell ref="J28:J30"/>
    <mergeCell ref="L28:L30"/>
    <mergeCell ref="N28:N30"/>
    <mergeCell ref="H32:H33"/>
    <mergeCell ref="J32:J33"/>
    <mergeCell ref="L32:L33"/>
    <mergeCell ref="N32:N33"/>
    <mergeCell ref="H35:H36"/>
    <mergeCell ref="J35:J36"/>
    <mergeCell ref="L35:L36"/>
    <mergeCell ref="N35:N36"/>
    <mergeCell ref="H43:H44"/>
    <mergeCell ref="J43:J44"/>
    <mergeCell ref="L43:L44"/>
    <mergeCell ref="N43:N44"/>
    <mergeCell ref="H46:H49"/>
    <mergeCell ref="J46:J49"/>
    <mergeCell ref="L46:L49"/>
    <mergeCell ref="F55:F60"/>
    <mergeCell ref="H55:H60"/>
    <mergeCell ref="J55:J60"/>
    <mergeCell ref="L55:L60"/>
    <mergeCell ref="J51:J52"/>
    <mergeCell ref="L51:L52"/>
    <mergeCell ref="F62:F65"/>
    <mergeCell ref="H62:H65"/>
    <mergeCell ref="J62:J65"/>
    <mergeCell ref="L62:L65"/>
    <mergeCell ref="P67:P75"/>
    <mergeCell ref="F67:F75"/>
    <mergeCell ref="J77:J82"/>
    <mergeCell ref="L77:L82"/>
    <mergeCell ref="N77:N82"/>
    <mergeCell ref="P77:P82"/>
    <mergeCell ref="H67:H75"/>
    <mergeCell ref="J67:J75"/>
    <mergeCell ref="L67:L75"/>
    <mergeCell ref="N67:N75"/>
    <mergeCell ref="H95:H99"/>
    <mergeCell ref="J95:J99"/>
    <mergeCell ref="L95:L99"/>
    <mergeCell ref="P84:P87"/>
    <mergeCell ref="P89:P92"/>
    <mergeCell ref="N89:N92"/>
    <mergeCell ref="L89:L92"/>
    <mergeCell ref="J89:J92"/>
    <mergeCell ref="H89:H92"/>
    <mergeCell ref="J84:J87"/>
    <mergeCell ref="P95:P99"/>
    <mergeCell ref="Q95:Q99"/>
    <mergeCell ref="F101:F104"/>
    <mergeCell ref="H101:H104"/>
    <mergeCell ref="J101:J104"/>
    <mergeCell ref="L101:L104"/>
    <mergeCell ref="N101:N104"/>
    <mergeCell ref="P101:P104"/>
    <mergeCell ref="Q101:Q104"/>
    <mergeCell ref="F95:F99"/>
  </mergeCells>
  <printOptions/>
  <pageMargins left="0.81" right="0.2" top="0.17" bottom="0.19" header="0.2" footer="0.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Mayak-Karting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ignatenko</cp:lastModifiedBy>
  <cp:lastPrinted>2007-08-31T04:45:09Z</cp:lastPrinted>
  <dcterms:created xsi:type="dcterms:W3CDTF">2006-04-27T19:13:55Z</dcterms:created>
  <dcterms:modified xsi:type="dcterms:W3CDTF">2007-10-03T08:03:45Z</dcterms:modified>
  <cp:category/>
  <cp:version/>
  <cp:contentType/>
  <cp:contentStatus/>
</cp:coreProperties>
</file>